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3D17933D-5D8D-486E-97A5-D91A9636EBC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 Oktober 202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4" l="1"/>
  <c r="I14" i="14"/>
  <c r="I13" i="14"/>
  <c r="D13" i="14"/>
  <c r="F13" i="14" s="1"/>
  <c r="E13" i="14"/>
  <c r="I12" i="14"/>
  <c r="F12" i="14"/>
  <c r="E12" i="14"/>
  <c r="I11" i="14"/>
  <c r="F11" i="14"/>
  <c r="E11" i="14"/>
  <c r="I10" i="14"/>
  <c r="F10" i="14"/>
  <c r="E10" i="14"/>
  <c r="I9" i="14"/>
  <c r="D9" i="14"/>
  <c r="F9" i="14" s="1"/>
  <c r="I8" i="14"/>
  <c r="D8" i="14"/>
  <c r="F8" i="14" s="1"/>
  <c r="I7" i="14"/>
  <c r="D7" i="14"/>
  <c r="F7" i="14" s="1"/>
  <c r="I6" i="14"/>
  <c r="D6" i="14"/>
  <c r="F6" i="14" s="1"/>
  <c r="E6" i="14"/>
  <c r="I5" i="14"/>
  <c r="D5" i="14"/>
  <c r="F5" i="14" s="1"/>
  <c r="I4" i="14"/>
  <c r="F4" i="14"/>
  <c r="E4" i="14"/>
  <c r="E9" i="14"/>
  <c r="E7" i="14"/>
  <c r="E5" i="14"/>
  <c r="E8" i="14" l="1"/>
  <c r="E3" i="14" l="1"/>
  <c r="D3" i="14" s="1"/>
  <c r="F3" i="14" s="1"/>
  <c r="E14" i="14"/>
  <c r="D14" i="14" s="1"/>
  <c r="F14" i="14" s="1"/>
</calcChain>
</file>

<file path=xl/sharedStrings.xml><?xml version="1.0" encoding="utf-8"?>
<sst xmlns="http://schemas.openxmlformats.org/spreadsheetml/2006/main" count="170" uniqueCount="34">
  <si>
    <t>Komoditas</t>
  </si>
  <si>
    <t>Kebutuhan
 Harian (Ton)</t>
  </si>
  <si>
    <t>(6)=(4)-(3)</t>
  </si>
  <si>
    <t>(7)=(5)-(3)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</si>
  <si>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</si>
  <si>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</si>
  <si>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</si>
  <si>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</si>
  <si>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</si>
  <si>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</si>
  <si>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</si>
  <si>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</si>
  <si>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</si>
  <si>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</si>
  <si>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</si>
  <si>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</si>
  <si>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beras</t>
  </si>
  <si>
    <t>jagung</t>
  </si>
  <si>
    <t>kedelai</t>
  </si>
  <si>
    <t>bamer</t>
  </si>
  <si>
    <t>baput</t>
  </si>
  <si>
    <t>cabai besar</t>
  </si>
  <si>
    <t>cabai rawit</t>
  </si>
  <si>
    <t>sapi</t>
  </si>
  <si>
    <t>ayam</t>
  </si>
  <si>
    <t>telur</t>
  </si>
  <si>
    <t>gula</t>
  </si>
  <si>
    <t>minyak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</si>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</sst>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);\(#,##0\)"/>
  </numFmts>
  <fonts count="8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rgb="FF000000"/>
      <name val="Arial"/>
      <scheme val="minor"/>
    </font>
    <font>
      <sz val="10"/>
      <color theme="0"/>
      <name val="Arial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B6D7A8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4" fillId="0" borderId="0" xfId="0" applyFont="1"/>
    <xf numFmtId="0" fontId="0" fillId="0" borderId="0" xfId="0"/>
    <xf numFmtId="3" fontId="5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7" fillId="3" borderId="3" xfId="0" applyFont="1" applyFill="1" applyBorder="1" applyAlignment="1"/>
    <xf numFmtId="165" fontId="6" fillId="2" borderId="4" xfId="0" applyNumberFormat="1" applyFont="1" applyFill="1" applyBorder="1" applyAlignment="1">
      <alignment vertical="top"/>
    </xf>
    <xf numFmtId="165" fontId="6" fillId="2" borderId="4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34"/>
  <sheetViews>
    <sheetView tabSelected="1" workbookViewId="0">
      <selection activeCell="E11" sqref="E11"/>
    </sheetView>
  </sheetViews>
  <sheetFormatPr defaultColWidth="12.5703125" defaultRowHeight="15.75" customHeight="1" x14ac:dyDescent="0.2"/>
  <cols>
    <col min="1" max="1" width="21" style="7" customWidth="1"/>
    <col min="2" max="2" width="13.42578125" style="7" customWidth="1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2.5703125" style="7"/>
  </cols>
  <sheetData>
    <row r="1" spans="1:10" ht="15.75" customHeight="1" x14ac:dyDescent="0.25">
      <c r="A1" s="12" t="s">
        <v>0</v>
      </c>
      <c r="B1" s="13" t="s">
        <v>1</v>
      </c>
      <c r="C1" s="14" t="s">
        <v>28</v>
      </c>
      <c r="D1" s="15" t="s">
        <v>29</v>
      </c>
      <c r="E1" s="14" t="s">
        <v>30</v>
      </c>
      <c r="F1" s="15" t="s">
        <v>31</v>
      </c>
      <c r="G1" s="14" t="s">
        <v>32</v>
      </c>
      <c r="H1" s="15" t="s">
        <v>33</v>
      </c>
      <c r="I1" s="9"/>
      <c r="J1" s="9"/>
    </row>
    <row r="2" spans="1:10" x14ac:dyDescent="0.2">
      <c r="A2" s="16">
        <v>-2</v>
      </c>
      <c r="B2" s="16">
        <v>-3</v>
      </c>
      <c r="C2" s="17">
        <v>-4</v>
      </c>
      <c r="D2" s="17">
        <v>-5</v>
      </c>
      <c r="E2" s="18" t="s">
        <v>2</v>
      </c>
      <c r="F2" s="18" t="s">
        <v>3</v>
      </c>
      <c r="G2" s="17">
        <v>-8</v>
      </c>
      <c r="H2" s="17">
        <v>-9</v>
      </c>
    </row>
    <row r="3" spans="1:10" ht="17.25" customHeight="1" x14ac:dyDescent="0.2">
      <c r="A3" s="1" t="s">
        <v>4</v>
      </c>
      <c r="B3" s="2">
        <v>1550</v>
      </c>
      <c r="C3" s="3">
        <v>367175.36999999941</v>
      </c>
      <c r="D3" s="3">
        <f>E3+1827.86</f>
        <v>367453.2299999994</v>
      </c>
      <c r="E3" s="3">
        <f t="shared" ref="E3:E14" si="0">C3-B3</f>
        <v>365625.36999999941</v>
      </c>
      <c r="F3" s="3">
        <f t="shared" ref="F3:F14" si="1">D3-B3</f>
        <v>365903.2299999994</v>
      </c>
      <c r="G3" s="4">
        <v>12471</v>
      </c>
      <c r="H3" s="4">
        <v>12471</v>
      </c>
      <c r="I3" s="8">
        <f t="shared" ref="I3:I14" si="2">H3-G3</f>
        <v>0</v>
      </c>
      <c r="J3" s="10" t="s">
        <v>16</v>
      </c>
    </row>
    <row r="4" spans="1:10" x14ac:dyDescent="0.2">
      <c r="A4" s="1" t="s">
        <v>5</v>
      </c>
      <c r="B4" s="2">
        <v>957.6</v>
      </c>
      <c r="C4" s="3">
        <v>335.84</v>
      </c>
      <c r="D4" s="3">
        <v>335.84</v>
      </c>
      <c r="E4" s="3">
        <f t="shared" si="0"/>
        <v>-621.76</v>
      </c>
      <c r="F4" s="3">
        <f t="shared" si="1"/>
        <v>-621.76</v>
      </c>
      <c r="G4" s="4">
        <v>10000</v>
      </c>
      <c r="H4" s="4">
        <v>10000</v>
      </c>
      <c r="I4" s="8">
        <f t="shared" si="2"/>
        <v>0</v>
      </c>
      <c r="J4" s="10" t="s">
        <v>17</v>
      </c>
    </row>
    <row r="5" spans="1:10" x14ac:dyDescent="0.2">
      <c r="A5" s="1" t="s">
        <v>6</v>
      </c>
      <c r="B5" s="2">
        <v>101.47</v>
      </c>
      <c r="C5" s="3">
        <v>47.685000000000002</v>
      </c>
      <c r="D5" s="3">
        <f>33.42+3.342</f>
        <v>36.762</v>
      </c>
      <c r="E5" s="3">
        <f t="shared" si="0"/>
        <v>-53.784999999999997</v>
      </c>
      <c r="F5" s="3">
        <f t="shared" si="1"/>
        <v>-64.707999999999998</v>
      </c>
      <c r="G5" s="4">
        <v>15000</v>
      </c>
      <c r="H5" s="4">
        <v>15077</v>
      </c>
      <c r="I5" s="8">
        <f t="shared" si="2"/>
        <v>77</v>
      </c>
      <c r="J5" s="10" t="s">
        <v>18</v>
      </c>
    </row>
    <row r="6" spans="1:10" x14ac:dyDescent="0.2">
      <c r="A6" s="1" t="s">
        <v>7</v>
      </c>
      <c r="B6" s="2">
        <v>26.62</v>
      </c>
      <c r="C6" s="3">
        <v>17.93</v>
      </c>
      <c r="D6" s="3">
        <f>13.36+1.336</f>
        <v>14.696</v>
      </c>
      <c r="E6" s="3">
        <f t="shared" si="0"/>
        <v>-8.6900000000000013</v>
      </c>
      <c r="F6" s="3">
        <f t="shared" si="1"/>
        <v>-11.924000000000001</v>
      </c>
      <c r="G6" s="4">
        <v>34907</v>
      </c>
      <c r="H6" s="4">
        <v>34914</v>
      </c>
      <c r="I6" s="8">
        <f t="shared" si="2"/>
        <v>7</v>
      </c>
      <c r="J6" s="10" t="s">
        <v>19</v>
      </c>
    </row>
    <row r="7" spans="1:10" x14ac:dyDescent="0.2">
      <c r="A7" s="1" t="s">
        <v>8</v>
      </c>
      <c r="B7" s="2">
        <v>23.98</v>
      </c>
      <c r="C7" s="3">
        <v>14.542000000000002</v>
      </c>
      <c r="D7" s="3">
        <f>10.52+1.052</f>
        <v>11.571999999999999</v>
      </c>
      <c r="E7" s="3">
        <f t="shared" si="0"/>
        <v>-9.4379999999999988</v>
      </c>
      <c r="F7" s="3">
        <f t="shared" si="1"/>
        <v>-12.408000000000001</v>
      </c>
      <c r="G7" s="4">
        <v>23593</v>
      </c>
      <c r="H7" s="4">
        <v>23593</v>
      </c>
      <c r="I7" s="8">
        <f t="shared" si="2"/>
        <v>0</v>
      </c>
      <c r="J7" s="10" t="s">
        <v>20</v>
      </c>
    </row>
    <row r="8" spans="1:10" x14ac:dyDescent="0.2">
      <c r="A8" s="1" t="s">
        <v>9</v>
      </c>
      <c r="B8" s="2">
        <v>13.57</v>
      </c>
      <c r="C8" s="3">
        <v>9.9600000000000009</v>
      </c>
      <c r="D8" s="3">
        <f>8.3+(8.3*20/100)</f>
        <v>9.9600000000000009</v>
      </c>
      <c r="E8" s="3">
        <f t="shared" si="0"/>
        <v>-3.6099999999999994</v>
      </c>
      <c r="F8" s="3">
        <f t="shared" si="1"/>
        <v>-3.6099999999999994</v>
      </c>
      <c r="G8" s="4">
        <v>55431</v>
      </c>
      <c r="H8" s="4">
        <v>55431</v>
      </c>
      <c r="I8" s="8">
        <f t="shared" si="2"/>
        <v>0</v>
      </c>
      <c r="J8" s="10" t="s">
        <v>21</v>
      </c>
    </row>
    <row r="9" spans="1:10" x14ac:dyDescent="0.2">
      <c r="A9" s="1" t="s">
        <v>10</v>
      </c>
      <c r="B9" s="2">
        <v>32.770000000000003</v>
      </c>
      <c r="C9" s="3">
        <v>25.102</v>
      </c>
      <c r="D9" s="3">
        <f>22.82+2.282</f>
        <v>25.102</v>
      </c>
      <c r="E9" s="3">
        <f t="shared" si="0"/>
        <v>-7.6680000000000028</v>
      </c>
      <c r="F9" s="3">
        <f t="shared" si="1"/>
        <v>-7.6680000000000028</v>
      </c>
      <c r="G9" s="4">
        <v>72071</v>
      </c>
      <c r="H9" s="4">
        <v>72143</v>
      </c>
      <c r="I9" s="8">
        <f t="shared" si="2"/>
        <v>72</v>
      </c>
      <c r="J9" s="10" t="s">
        <v>22</v>
      </c>
    </row>
    <row r="10" spans="1:10" x14ac:dyDescent="0.2">
      <c r="A10" s="1" t="s">
        <v>11</v>
      </c>
      <c r="B10" s="2">
        <v>36.35</v>
      </c>
      <c r="C10" s="3">
        <v>37.68</v>
      </c>
      <c r="D10" s="3">
        <v>37.68</v>
      </c>
      <c r="E10" s="3">
        <f t="shared" si="0"/>
        <v>1.3299999999999983</v>
      </c>
      <c r="F10" s="3">
        <f t="shared" si="1"/>
        <v>1.3299999999999983</v>
      </c>
      <c r="G10" s="4">
        <v>153571</v>
      </c>
      <c r="H10" s="4">
        <v>154286</v>
      </c>
      <c r="I10" s="8">
        <f t="shared" si="2"/>
        <v>715</v>
      </c>
      <c r="J10" s="10" t="s">
        <v>23</v>
      </c>
    </row>
    <row r="11" spans="1:10" x14ac:dyDescent="0.2">
      <c r="A11" s="1" t="s">
        <v>12</v>
      </c>
      <c r="B11" s="2">
        <v>172.38</v>
      </c>
      <c r="C11" s="3">
        <v>202.88</v>
      </c>
      <c r="D11" s="3">
        <v>202.88</v>
      </c>
      <c r="E11" s="3">
        <f t="shared" si="0"/>
        <v>30.5</v>
      </c>
      <c r="F11" s="3">
        <f t="shared" si="1"/>
        <v>30.5</v>
      </c>
      <c r="G11" s="4">
        <v>43993</v>
      </c>
      <c r="H11" s="5">
        <v>43850</v>
      </c>
      <c r="I11" s="8">
        <f t="shared" si="2"/>
        <v>-143</v>
      </c>
      <c r="J11" s="10" t="s">
        <v>24</v>
      </c>
    </row>
    <row r="12" spans="1:10" x14ac:dyDescent="0.2">
      <c r="A12" s="1" t="s">
        <v>13</v>
      </c>
      <c r="B12" s="2">
        <v>173.43</v>
      </c>
      <c r="C12" s="3">
        <v>160.88999999999999</v>
      </c>
      <c r="D12" s="3">
        <v>160.88999999999999</v>
      </c>
      <c r="E12" s="3">
        <f t="shared" si="0"/>
        <v>-12.54000000000002</v>
      </c>
      <c r="F12" s="3">
        <f t="shared" si="1"/>
        <v>-12.54000000000002</v>
      </c>
      <c r="G12" s="4">
        <v>28986</v>
      </c>
      <c r="H12" s="4">
        <v>28929</v>
      </c>
      <c r="I12" s="8">
        <f t="shared" si="2"/>
        <v>-57</v>
      </c>
      <c r="J12" s="10" t="s">
        <v>25</v>
      </c>
    </row>
    <row r="13" spans="1:10" x14ac:dyDescent="0.2">
      <c r="A13" s="1" t="s">
        <v>14</v>
      </c>
      <c r="B13" s="2">
        <v>199.72</v>
      </c>
      <c r="C13" s="3">
        <v>96.317000000000007</v>
      </c>
      <c r="D13" s="3">
        <f>74.09+(74.09*30%)</f>
        <v>96.317000000000007</v>
      </c>
      <c r="E13" s="3">
        <f t="shared" si="0"/>
        <v>-103.40299999999999</v>
      </c>
      <c r="F13" s="3">
        <f t="shared" si="1"/>
        <v>-103.40299999999999</v>
      </c>
      <c r="G13" s="4">
        <v>14500</v>
      </c>
      <c r="H13" s="4">
        <v>14500</v>
      </c>
      <c r="I13" s="8">
        <f t="shared" si="2"/>
        <v>0</v>
      </c>
      <c r="J13" s="10" t="s">
        <v>26</v>
      </c>
    </row>
    <row r="14" spans="1:10" x14ac:dyDescent="0.2">
      <c r="A14" s="1" t="s">
        <v>15</v>
      </c>
      <c r="B14" s="2">
        <v>127.95</v>
      </c>
      <c r="C14" s="3">
        <v>4437.6500000000024</v>
      </c>
      <c r="D14" s="3">
        <f>E14+92</f>
        <v>4401.7000000000025</v>
      </c>
      <c r="E14" s="3">
        <f t="shared" si="0"/>
        <v>4309.7000000000025</v>
      </c>
      <c r="F14" s="3">
        <f t="shared" si="1"/>
        <v>4273.7500000000027</v>
      </c>
      <c r="G14" s="4">
        <v>16836</v>
      </c>
      <c r="H14" s="4">
        <v>16693</v>
      </c>
      <c r="I14" s="8">
        <f t="shared" si="2"/>
        <v>-143</v>
      </c>
      <c r="J14" s="10" t="s">
        <v>27</v>
      </c>
    </row>
    <row r="15" spans="1:10" ht="12.75" x14ac:dyDescent="0.2">
      <c r="A15" s="6"/>
      <c r="B15" s="6"/>
      <c r="C15" s="6"/>
      <c r="D15" s="6"/>
      <c r="E15" s="6"/>
      <c r="F15" s="6"/>
    </row>
    <row r="16" spans="1:10" ht="12.75" x14ac:dyDescent="0.2">
      <c r="A16" s="6"/>
      <c r="B16" s="6"/>
      <c r="C16" s="6"/>
      <c r="D16" s="6"/>
      <c r="E16" s="6"/>
      <c r="F16" s="6"/>
    </row>
    <row r="17" spans="1:9" ht="12.75" x14ac:dyDescent="0.2">
      <c r="A17" s="6"/>
      <c r="B17" s="11"/>
      <c r="C17" s="11"/>
      <c r="D17" s="11"/>
      <c r="E17" s="11"/>
      <c r="F17" s="11"/>
      <c r="G17" s="9"/>
      <c r="H17" s="9"/>
      <c r="I17" s="9"/>
    </row>
    <row r="18" spans="1:9" ht="12.75" x14ac:dyDescent="0.2">
      <c r="A18" s="6"/>
      <c r="B18" s="11"/>
      <c r="C18" s="11"/>
      <c r="D18" s="11"/>
      <c r="E18" s="11"/>
      <c r="F18" s="11"/>
      <c r="G18" s="9"/>
      <c r="H18" s="9"/>
      <c r="I18" s="9"/>
    </row>
    <row r="19" spans="1:9" ht="12.75" x14ac:dyDescent="0.2">
      <c r="A19" s="6"/>
      <c r="B19" s="11"/>
      <c r="C19" s="11"/>
      <c r="D19" s="11"/>
      <c r="E19" s="11"/>
      <c r="F19" s="11"/>
      <c r="G19" s="9"/>
      <c r="H19" s="9"/>
      <c r="I19" s="9"/>
    </row>
    <row r="20" spans="1:9" ht="12.75" x14ac:dyDescent="0.2">
      <c r="A20" s="6"/>
      <c r="B20" s="11"/>
      <c r="C20" s="11"/>
      <c r="D20" s="11"/>
      <c r="E20" s="11"/>
      <c r="F20" s="11"/>
      <c r="G20" s="9"/>
      <c r="H20" s="9"/>
      <c r="I20" s="9"/>
    </row>
    <row r="21" spans="1:9" ht="12.75" x14ac:dyDescent="0.2">
      <c r="A21" s="6"/>
      <c r="B21" s="11"/>
      <c r="C21" s="11"/>
      <c r="D21" s="11"/>
      <c r="E21" s="11"/>
      <c r="F21" s="11"/>
      <c r="G21" s="9"/>
      <c r="H21" s="9"/>
      <c r="I21" s="9"/>
    </row>
    <row r="22" spans="1:9" ht="12.75" x14ac:dyDescent="0.2">
      <c r="A22" s="6"/>
      <c r="B22" s="11"/>
      <c r="C22" s="11"/>
      <c r="D22" s="11"/>
      <c r="E22" s="11"/>
      <c r="F22" s="11"/>
      <c r="G22" s="9"/>
      <c r="H22" s="9"/>
      <c r="I22" s="9"/>
    </row>
    <row r="23" spans="1:9" ht="12.75" x14ac:dyDescent="0.2">
      <c r="A23" s="6"/>
      <c r="B23" s="11"/>
      <c r="C23" s="11"/>
      <c r="D23" s="11"/>
      <c r="E23" s="11"/>
      <c r="F23" s="11"/>
      <c r="G23" s="9"/>
      <c r="H23" s="9"/>
      <c r="I23" s="9"/>
    </row>
    <row r="24" spans="1:9" ht="12.75" x14ac:dyDescent="0.2">
      <c r="A24" s="6"/>
      <c r="B24" s="11"/>
      <c r="C24" s="11"/>
      <c r="D24" s="11"/>
      <c r="E24" s="11"/>
      <c r="F24" s="11"/>
      <c r="G24" s="9"/>
      <c r="H24" s="9"/>
      <c r="I24" s="9"/>
    </row>
    <row r="25" spans="1:9" ht="15.75" customHeight="1" x14ac:dyDescent="0.2">
      <c r="B25" s="9"/>
      <c r="C25" s="9"/>
      <c r="D25" s="9"/>
      <c r="E25" s="9"/>
      <c r="F25" s="9"/>
      <c r="G25" s="9"/>
      <c r="H25" s="9"/>
      <c r="I25" s="9"/>
    </row>
    <row r="26" spans="1:9" ht="15.75" customHeight="1" x14ac:dyDescent="0.2">
      <c r="B26" s="9"/>
      <c r="C26" s="9"/>
      <c r="D26" s="9"/>
      <c r="E26" s="9"/>
      <c r="F26" s="9"/>
      <c r="G26" s="9"/>
      <c r="H26" s="9"/>
      <c r="I26" s="9"/>
    </row>
    <row r="27" spans="1:9" ht="15.75" customHeight="1" x14ac:dyDescent="0.2">
      <c r="B27" s="9"/>
      <c r="C27" s="9"/>
      <c r="D27" s="9"/>
      <c r="E27" s="9"/>
      <c r="F27" s="9"/>
      <c r="G27" s="9"/>
      <c r="H27" s="9"/>
      <c r="I27" s="9"/>
    </row>
    <row r="28" spans="1:9" ht="15.75" customHeight="1" x14ac:dyDescent="0.2">
      <c r="B28" s="9"/>
      <c r="C28" s="9"/>
      <c r="D28" s="9"/>
      <c r="E28" s="9"/>
      <c r="F28" s="9"/>
      <c r="G28" s="9"/>
      <c r="H28" s="9"/>
      <c r="I28" s="9"/>
    </row>
    <row r="29" spans="1:9" ht="15.75" customHeight="1" x14ac:dyDescent="0.2">
      <c r="B29" s="9"/>
      <c r="C29" s="9"/>
      <c r="D29" s="9"/>
      <c r="E29" s="9"/>
      <c r="F29" s="9"/>
      <c r="G29" s="9"/>
      <c r="H29" s="9"/>
      <c r="I29" s="9"/>
    </row>
    <row r="30" spans="1:9" ht="15.75" customHeight="1" x14ac:dyDescent="0.2">
      <c r="B30" s="9"/>
      <c r="C30" s="9"/>
      <c r="D30" s="9"/>
      <c r="E30" s="9"/>
      <c r="F30" s="9"/>
      <c r="G30" s="9"/>
      <c r="H30" s="9"/>
      <c r="I30" s="9"/>
    </row>
    <row r="31" spans="1:9" ht="15.75" customHeight="1" x14ac:dyDescent="0.2">
      <c r="B31" s="9"/>
      <c r="C31" s="9"/>
      <c r="D31" s="9"/>
      <c r="E31" s="9"/>
      <c r="F31" s="9"/>
      <c r="G31" s="9"/>
      <c r="H31" s="9"/>
      <c r="I31" s="9"/>
    </row>
    <row r="32" spans="1:9" ht="15.7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5.7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5.75" customHeight="1" x14ac:dyDescent="0.2">
      <c r="B34" s="9"/>
      <c r="C34" s="9"/>
      <c r="D34" s="9"/>
      <c r="E34" s="9"/>
      <c r="F34" s="9"/>
      <c r="G34" s="9"/>
      <c r="H34" s="9"/>
      <c r="I34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 Oktober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2022-10-20T02:30:43Z</dcterms:modified>
</cp:coreProperties>
</file>