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60" windowWidth="19095" windowHeight="8445" firstSheet="2" activeTab="19"/>
  </bookViews>
  <sheets>
    <sheet name="Cov Din" sheetId="6" r:id="rId1"/>
    <sheet name="Cov Bid" sheetId="5" r:id="rId2"/>
    <sheet name="1.a" sheetId="64" r:id="rId3"/>
    <sheet name="1.b" sheetId="54" r:id="rId4"/>
    <sheet name="2.a" sheetId="63" r:id="rId5"/>
    <sheet name="2.b" sheetId="53" r:id="rId6"/>
    <sheet name="3.a" sheetId="62" r:id="rId7"/>
    <sheet name="3.b" sheetId="52" r:id="rId8"/>
    <sheet name="4.a" sheetId="61" r:id="rId9"/>
    <sheet name="4.b" sheetId="51" r:id="rId10"/>
    <sheet name="5.a" sheetId="60" r:id="rId11"/>
    <sheet name="5.b" sheetId="50" r:id="rId12"/>
    <sheet name="6.a" sheetId="59" r:id="rId13"/>
    <sheet name="6.b" sheetId="49" r:id="rId14"/>
    <sheet name="7.a" sheetId="58" r:id="rId15"/>
    <sheet name="7.b" sheetId="48" r:id="rId16"/>
    <sheet name="8.a" sheetId="57" r:id="rId17"/>
    <sheet name="8.b" sheetId="47" r:id="rId18"/>
    <sheet name="9.a" sheetId="56" r:id="rId19"/>
    <sheet name="9.b" sheetId="46" r:id="rId20"/>
  </sheets>
  <definedNames>
    <definedName name="_xlnm.Print_Area" localSheetId="3">'1.b'!$A$1:$T$36</definedName>
    <definedName name="_xlnm.Print_Area" localSheetId="5">'2.b'!$A$1:$T$36</definedName>
    <definedName name="_xlnm.Print_Area" localSheetId="7">'3.b'!$A$1:$T$36</definedName>
    <definedName name="_xlnm.Print_Area" localSheetId="9">'4.b'!$A$1:$T$36</definedName>
    <definedName name="_xlnm.Print_Area" localSheetId="11">'5.b'!$A$1:$T$36</definedName>
    <definedName name="_xlnm.Print_Area" localSheetId="13">'6.b'!$A$1:$T$36</definedName>
    <definedName name="_xlnm.Print_Area" localSheetId="15">'7.b'!$A$1:$T$36</definedName>
    <definedName name="_xlnm.Print_Area" localSheetId="17">'8.b'!$A$1:$T$36</definedName>
    <definedName name="_xlnm.Print_Area" localSheetId="19">'9.b'!$A$1:$T$36</definedName>
    <definedName name="_xlnm.Print_Area" localSheetId="1">'Cov Bid'!$A$1:$D$38</definedName>
    <definedName name="_xlnm.Print_Area" localSheetId="0">'Cov Din'!$A$1:$D$32</definedName>
    <definedName name="_xlnm.Print_Titles" localSheetId="3">'1.b'!$3:$5</definedName>
    <definedName name="_xlnm.Print_Titles" localSheetId="5">'2.b'!$3:$5</definedName>
    <definedName name="_xlnm.Print_Titles" localSheetId="7">'3.b'!$3:$5</definedName>
    <definedName name="_xlnm.Print_Titles" localSheetId="9">'4.b'!$3:$5</definedName>
    <definedName name="_xlnm.Print_Titles" localSheetId="11">'5.b'!$3:$5</definedName>
    <definedName name="_xlnm.Print_Titles" localSheetId="13">'6.b'!$3:$5</definedName>
    <definedName name="_xlnm.Print_Titles" localSheetId="15">'7.b'!$3:$5</definedName>
    <definedName name="_xlnm.Print_Titles" localSheetId="17">'8.b'!$3:$5</definedName>
    <definedName name="_xlnm.Print_Titles" localSheetId="19">'9.b'!$3:$5</definedName>
  </definedNames>
  <calcPr calcId="152511"/>
</workbook>
</file>

<file path=xl/calcChain.xml><?xml version="1.0" encoding="utf-8"?>
<calcChain xmlns="http://schemas.openxmlformats.org/spreadsheetml/2006/main">
  <c r="W18" i="54" l="1"/>
  <c r="V18" i="54"/>
  <c r="X18" i="54" s="1"/>
  <c r="Y18" i="54" s="1"/>
  <c r="S18" i="54"/>
  <c r="V21" i="54"/>
  <c r="W18" i="53"/>
  <c r="V18" i="53"/>
  <c r="X18" i="53" s="1"/>
  <c r="Y18" i="53" s="1"/>
  <c r="S18" i="53"/>
  <c r="V21" i="53"/>
  <c r="W18" i="52" l="1"/>
  <c r="V18" i="52"/>
  <c r="S18" i="52"/>
  <c r="V21" i="52"/>
  <c r="W18" i="51"/>
  <c r="V18" i="51"/>
  <c r="X18" i="51" s="1"/>
  <c r="Y18" i="51" s="1"/>
  <c r="S18" i="51"/>
  <c r="V21" i="51"/>
  <c r="W18" i="50"/>
  <c r="V18" i="50"/>
  <c r="X18" i="50" s="1"/>
  <c r="Y18" i="50" s="1"/>
  <c r="S18" i="50"/>
  <c r="V21" i="50"/>
  <c r="W18" i="49"/>
  <c r="V18" i="49"/>
  <c r="X18" i="49" s="1"/>
  <c r="Y18" i="49" s="1"/>
  <c r="S18" i="49"/>
  <c r="V21" i="49"/>
  <c r="W18" i="48"/>
  <c r="V18" i="48"/>
  <c r="X18" i="48" s="1"/>
  <c r="Y18" i="48" s="1"/>
  <c r="S18" i="48"/>
  <c r="V21" i="48"/>
  <c r="W18" i="47"/>
  <c r="V18" i="47"/>
  <c r="X18" i="47" s="1"/>
  <c r="Y18" i="47" s="1"/>
  <c r="S18" i="47"/>
  <c r="V21" i="47"/>
  <c r="W18" i="46"/>
  <c r="V18" i="46"/>
  <c r="X18" i="46" s="1"/>
  <c r="Y18" i="46" s="1"/>
  <c r="S18" i="46"/>
  <c r="V21" i="46"/>
  <c r="X18" i="52" l="1"/>
  <c r="Y18" i="52" s="1"/>
  <c r="W33" i="54"/>
  <c r="V33" i="54"/>
  <c r="X33" i="54" s="1"/>
  <c r="W32" i="54"/>
  <c r="V32" i="54"/>
  <c r="X32" i="54" s="1"/>
  <c r="P32" i="54"/>
  <c r="W31" i="54"/>
  <c r="V31" i="54"/>
  <c r="S31" i="54"/>
  <c r="W30" i="54"/>
  <c r="V30" i="54"/>
  <c r="X30" i="54" s="1"/>
  <c r="W29" i="54"/>
  <c r="V29" i="54"/>
  <c r="X29" i="54" s="1"/>
  <c r="W28" i="54"/>
  <c r="V28" i="54"/>
  <c r="X28" i="54" s="1"/>
  <c r="S28" i="54"/>
  <c r="S29" i="54" s="1"/>
  <c r="S30" i="54" s="1"/>
  <c r="P28" i="54"/>
  <c r="P29" i="54" s="1"/>
  <c r="P30" i="54" s="1"/>
  <c r="W27" i="54"/>
  <c r="V27" i="54"/>
  <c r="X27" i="54" s="1"/>
  <c r="W26" i="54"/>
  <c r="V26" i="54"/>
  <c r="W25" i="54"/>
  <c r="V25" i="54"/>
  <c r="S25" i="54"/>
  <c r="W24" i="54"/>
  <c r="V24" i="54"/>
  <c r="X24" i="54" s="1"/>
  <c r="Y24" i="54" s="1"/>
  <c r="W23" i="54"/>
  <c r="V23" i="54"/>
  <c r="X23" i="54" s="1"/>
  <c r="Y23" i="54" s="1"/>
  <c r="W22" i="54"/>
  <c r="V22" i="54"/>
  <c r="S22" i="54"/>
  <c r="P22" i="54"/>
  <c r="W21" i="54"/>
  <c r="X21" i="54" s="1"/>
  <c r="Y21" i="54" s="1"/>
  <c r="W20" i="54"/>
  <c r="V20" i="54"/>
  <c r="W19" i="54"/>
  <c r="V19" i="54"/>
  <c r="W17" i="54"/>
  <c r="V17" i="54"/>
  <c r="S17" i="54"/>
  <c r="S19" i="54" s="1"/>
  <c r="S20" i="54" s="1"/>
  <c r="W16" i="54"/>
  <c r="V16" i="54"/>
  <c r="X16" i="54" s="1"/>
  <c r="Y16" i="54" s="1"/>
  <c r="W15" i="54"/>
  <c r="V15" i="54"/>
  <c r="S15" i="54"/>
  <c r="W14" i="54"/>
  <c r="V14" i="54"/>
  <c r="X14" i="54" s="1"/>
  <c r="S14" i="54"/>
  <c r="W13" i="54"/>
  <c r="V13" i="54"/>
  <c r="S13" i="54"/>
  <c r="W12" i="54"/>
  <c r="V12" i="54"/>
  <c r="X12" i="54" s="1"/>
  <c r="S12" i="54"/>
  <c r="W11" i="54"/>
  <c r="V11" i="54"/>
  <c r="P11" i="54"/>
  <c r="W10" i="54"/>
  <c r="V10" i="54"/>
  <c r="X10" i="54" s="1"/>
  <c r="P10" i="54"/>
  <c r="W9" i="54"/>
  <c r="V9" i="54"/>
  <c r="W8" i="54"/>
  <c r="V8" i="54"/>
  <c r="X8" i="54" s="1"/>
  <c r="W7" i="54"/>
  <c r="V7" i="54"/>
  <c r="X7" i="54" s="1"/>
  <c r="W6" i="54"/>
  <c r="V6" i="54"/>
  <c r="X6" i="54" s="1"/>
  <c r="Y6" i="54" s="1"/>
  <c r="W33" i="53"/>
  <c r="V33" i="53"/>
  <c r="X33" i="53" s="1"/>
  <c r="W32" i="53"/>
  <c r="V32" i="53"/>
  <c r="X32" i="53" s="1"/>
  <c r="P32" i="53"/>
  <c r="W31" i="53"/>
  <c r="V31" i="53"/>
  <c r="S31" i="53"/>
  <c r="W30" i="53"/>
  <c r="V30" i="53"/>
  <c r="X30" i="53" s="1"/>
  <c r="W29" i="53"/>
  <c r="V29" i="53"/>
  <c r="X29" i="53" s="1"/>
  <c r="W28" i="53"/>
  <c r="V28" i="53"/>
  <c r="X28" i="53" s="1"/>
  <c r="S28" i="53"/>
  <c r="S29" i="53" s="1"/>
  <c r="S30" i="53" s="1"/>
  <c r="P28" i="53"/>
  <c r="P29" i="53" s="1"/>
  <c r="P30" i="53" s="1"/>
  <c r="W27" i="53"/>
  <c r="V27" i="53"/>
  <c r="X27" i="53" s="1"/>
  <c r="W26" i="53"/>
  <c r="V26" i="53"/>
  <c r="W25" i="53"/>
  <c r="V25" i="53"/>
  <c r="S25" i="53"/>
  <c r="W24" i="53"/>
  <c r="V24" i="53"/>
  <c r="W23" i="53"/>
  <c r="V23" i="53"/>
  <c r="X23" i="53" s="1"/>
  <c r="Y23" i="53" s="1"/>
  <c r="W22" i="53"/>
  <c r="V22" i="53"/>
  <c r="X22" i="53" s="1"/>
  <c r="Y22" i="53" s="1"/>
  <c r="S22" i="53"/>
  <c r="P23" i="53" s="1"/>
  <c r="P22" i="53"/>
  <c r="W21" i="53"/>
  <c r="X21" i="53"/>
  <c r="Y21" i="53" s="1"/>
  <c r="W20" i="53"/>
  <c r="V20" i="53"/>
  <c r="X20" i="53" s="1"/>
  <c r="Y20" i="53" s="1"/>
  <c r="W19" i="53"/>
  <c r="V19" i="53"/>
  <c r="X19" i="53" s="1"/>
  <c r="Y19" i="53" s="1"/>
  <c r="W17" i="53"/>
  <c r="V17" i="53"/>
  <c r="X17" i="53" s="1"/>
  <c r="Y17" i="53" s="1"/>
  <c r="S17" i="53"/>
  <c r="S19" i="53" s="1"/>
  <c r="S20" i="53" s="1"/>
  <c r="W16" i="53"/>
  <c r="V16" i="53"/>
  <c r="W15" i="53"/>
  <c r="V15" i="53"/>
  <c r="X15" i="53" s="1"/>
  <c r="S15" i="53"/>
  <c r="W14" i="53"/>
  <c r="V14" i="53"/>
  <c r="X14" i="53" s="1"/>
  <c r="S14" i="53"/>
  <c r="W13" i="53"/>
  <c r="V13" i="53"/>
  <c r="X13" i="53" s="1"/>
  <c r="S13" i="53"/>
  <c r="W12" i="53"/>
  <c r="V12" i="53"/>
  <c r="X12" i="53" s="1"/>
  <c r="S12" i="53"/>
  <c r="W11" i="53"/>
  <c r="V11" i="53"/>
  <c r="X11" i="53" s="1"/>
  <c r="P11" i="53"/>
  <c r="W10" i="53"/>
  <c r="V10" i="53"/>
  <c r="X10" i="53" s="1"/>
  <c r="P10" i="53"/>
  <c r="W9" i="53"/>
  <c r="V9" i="53"/>
  <c r="X9" i="53" s="1"/>
  <c r="W8" i="53"/>
  <c r="V8" i="53"/>
  <c r="X8" i="53" s="1"/>
  <c r="W7" i="53"/>
  <c r="V7" i="53"/>
  <c r="X7" i="53" s="1"/>
  <c r="W6" i="53"/>
  <c r="V6" i="53"/>
  <c r="X6" i="53" s="1"/>
  <c r="Y6" i="53" s="1"/>
  <c r="W33" i="52"/>
  <c r="V33" i="52"/>
  <c r="X33" i="52" s="1"/>
  <c r="Y33" i="52" s="1"/>
  <c r="W32" i="52"/>
  <c r="V32" i="52"/>
  <c r="X32" i="52" s="1"/>
  <c r="P32" i="52"/>
  <c r="W31" i="52"/>
  <c r="V31" i="52"/>
  <c r="S31" i="52"/>
  <c r="W30" i="52"/>
  <c r="V30" i="52"/>
  <c r="X30" i="52" s="1"/>
  <c r="W29" i="52"/>
  <c r="V29" i="52"/>
  <c r="X29" i="52" s="1"/>
  <c r="W28" i="52"/>
  <c r="V28" i="52"/>
  <c r="X28" i="52" s="1"/>
  <c r="S28" i="52"/>
  <c r="S29" i="52" s="1"/>
  <c r="S30" i="52" s="1"/>
  <c r="P28" i="52"/>
  <c r="P29" i="52" s="1"/>
  <c r="P30" i="52" s="1"/>
  <c r="W27" i="52"/>
  <c r="V27" i="52"/>
  <c r="X27" i="52" s="1"/>
  <c r="W26" i="52"/>
  <c r="V26" i="52"/>
  <c r="X26" i="52" s="1"/>
  <c r="W25" i="52"/>
  <c r="V25" i="52"/>
  <c r="X25" i="52" s="1"/>
  <c r="S25" i="52"/>
  <c r="W24" i="52"/>
  <c r="V24" i="52"/>
  <c r="W23" i="52"/>
  <c r="V23" i="52"/>
  <c r="X23" i="52" s="1"/>
  <c r="Y23" i="52" s="1"/>
  <c r="W22" i="52"/>
  <c r="V22" i="52"/>
  <c r="S22" i="52"/>
  <c r="P22" i="52"/>
  <c r="W21" i="52"/>
  <c r="X21" i="52" s="1"/>
  <c r="Y21" i="52" s="1"/>
  <c r="W20" i="52"/>
  <c r="V20" i="52"/>
  <c r="W19" i="52"/>
  <c r="V19" i="52"/>
  <c r="W17" i="52"/>
  <c r="V17" i="52"/>
  <c r="S17" i="52"/>
  <c r="S19" i="52" s="1"/>
  <c r="S20" i="52" s="1"/>
  <c r="W16" i="52"/>
  <c r="V16" i="52"/>
  <c r="X16" i="52" s="1"/>
  <c r="Y16" i="52" s="1"/>
  <c r="W15" i="52"/>
  <c r="V15" i="52"/>
  <c r="X15" i="52" s="1"/>
  <c r="S15" i="52"/>
  <c r="W14" i="52"/>
  <c r="V14" i="52"/>
  <c r="S14" i="52"/>
  <c r="W13" i="52"/>
  <c r="V13" i="52"/>
  <c r="X13" i="52" s="1"/>
  <c r="S13" i="52"/>
  <c r="W12" i="52"/>
  <c r="V12" i="52"/>
  <c r="S12" i="52"/>
  <c r="W11" i="52"/>
  <c r="V11" i="52"/>
  <c r="X11" i="52" s="1"/>
  <c r="P11" i="52"/>
  <c r="W10" i="52"/>
  <c r="V10" i="52"/>
  <c r="P10" i="52"/>
  <c r="W9" i="52"/>
  <c r="V9" i="52"/>
  <c r="X9" i="52" s="1"/>
  <c r="W8" i="52"/>
  <c r="V8" i="52"/>
  <c r="X8" i="52" s="1"/>
  <c r="W7" i="52"/>
  <c r="V7" i="52"/>
  <c r="X7" i="52" s="1"/>
  <c r="W6" i="52"/>
  <c r="V6" i="52"/>
  <c r="X6" i="52" s="1"/>
  <c r="Y6" i="52" s="1"/>
  <c r="W33" i="51"/>
  <c r="V33" i="51"/>
  <c r="X33" i="51" s="1"/>
  <c r="Y33" i="51" s="1"/>
  <c r="W32" i="51"/>
  <c r="V32" i="51"/>
  <c r="X32" i="51" s="1"/>
  <c r="P32" i="51"/>
  <c r="W31" i="51"/>
  <c r="V31" i="51"/>
  <c r="S31" i="51"/>
  <c r="W30" i="51"/>
  <c r="V30" i="51"/>
  <c r="X30" i="51" s="1"/>
  <c r="W29" i="51"/>
  <c r="V29" i="51"/>
  <c r="X29" i="51" s="1"/>
  <c r="W28" i="51"/>
  <c r="V28" i="51"/>
  <c r="X28" i="51" s="1"/>
  <c r="S28" i="51"/>
  <c r="S29" i="51" s="1"/>
  <c r="S30" i="51" s="1"/>
  <c r="P28" i="51"/>
  <c r="P29" i="51" s="1"/>
  <c r="P30" i="51" s="1"/>
  <c r="W27" i="51"/>
  <c r="V27" i="51"/>
  <c r="X27" i="51" s="1"/>
  <c r="W26" i="51"/>
  <c r="V26" i="51"/>
  <c r="W25" i="51"/>
  <c r="V25" i="51"/>
  <c r="S25" i="51"/>
  <c r="W24" i="51"/>
  <c r="V24" i="51"/>
  <c r="X24" i="51" s="1"/>
  <c r="Y24" i="51" s="1"/>
  <c r="W23" i="51"/>
  <c r="V23" i="51"/>
  <c r="X23" i="51" s="1"/>
  <c r="Y23" i="51" s="1"/>
  <c r="W22" i="51"/>
  <c r="V22" i="51"/>
  <c r="X22" i="51" s="1"/>
  <c r="Y22" i="51" s="1"/>
  <c r="S22" i="51"/>
  <c r="P23" i="51" s="1"/>
  <c r="P22" i="51"/>
  <c r="W21" i="51"/>
  <c r="X21" i="51"/>
  <c r="Y21" i="51" s="1"/>
  <c r="W20" i="51"/>
  <c r="V20" i="51"/>
  <c r="X20" i="51" s="1"/>
  <c r="Y20" i="51" s="1"/>
  <c r="W19" i="51"/>
  <c r="V19" i="51"/>
  <c r="X19" i="51" s="1"/>
  <c r="Y19" i="51" s="1"/>
  <c r="W17" i="51"/>
  <c r="V17" i="51"/>
  <c r="X17" i="51" s="1"/>
  <c r="Y17" i="51" s="1"/>
  <c r="S17" i="51"/>
  <c r="S19" i="51" s="1"/>
  <c r="S20" i="51" s="1"/>
  <c r="W16" i="51"/>
  <c r="V16" i="51"/>
  <c r="W15" i="51"/>
  <c r="V15" i="51"/>
  <c r="X15" i="51" s="1"/>
  <c r="S15" i="51"/>
  <c r="W14" i="51"/>
  <c r="V14" i="51"/>
  <c r="X14" i="51" s="1"/>
  <c r="S14" i="51"/>
  <c r="W13" i="51"/>
  <c r="V13" i="51"/>
  <c r="X13" i="51" s="1"/>
  <c r="S13" i="51"/>
  <c r="W12" i="51"/>
  <c r="V12" i="51"/>
  <c r="X12" i="51" s="1"/>
  <c r="S12" i="51"/>
  <c r="W11" i="51"/>
  <c r="V11" i="51"/>
  <c r="X11" i="51" s="1"/>
  <c r="P11" i="51"/>
  <c r="W10" i="51"/>
  <c r="V10" i="51"/>
  <c r="X10" i="51" s="1"/>
  <c r="P10" i="51"/>
  <c r="W9" i="51"/>
  <c r="V9" i="51"/>
  <c r="X9" i="51" s="1"/>
  <c r="W8" i="51"/>
  <c r="V8" i="51"/>
  <c r="X8" i="51" s="1"/>
  <c r="W7" i="51"/>
  <c r="V7" i="51"/>
  <c r="X7" i="51" s="1"/>
  <c r="W6" i="51"/>
  <c r="V6" i="51"/>
  <c r="X6" i="51" s="1"/>
  <c r="Y6" i="51" s="1"/>
  <c r="W33" i="50"/>
  <c r="V33" i="50"/>
  <c r="X33" i="50" s="1"/>
  <c r="Y33" i="50" s="1"/>
  <c r="W32" i="50"/>
  <c r="V32" i="50"/>
  <c r="P32" i="50"/>
  <c r="W31" i="50"/>
  <c r="V31" i="50"/>
  <c r="S31" i="50"/>
  <c r="W30" i="50"/>
  <c r="V30" i="50"/>
  <c r="W29" i="50"/>
  <c r="V29" i="50"/>
  <c r="X29" i="50" s="1"/>
  <c r="Y29" i="50" s="1"/>
  <c r="W28" i="50"/>
  <c r="V28" i="50"/>
  <c r="X28" i="50" s="1"/>
  <c r="Y28" i="50" s="1"/>
  <c r="S28" i="50"/>
  <c r="S29" i="50" s="1"/>
  <c r="S30" i="50" s="1"/>
  <c r="P28" i="50"/>
  <c r="P29" i="50" s="1"/>
  <c r="P30" i="50" s="1"/>
  <c r="W27" i="50"/>
  <c r="V27" i="50"/>
  <c r="X27" i="50" s="1"/>
  <c r="Y27" i="50" s="1"/>
  <c r="W26" i="50"/>
  <c r="V26" i="50"/>
  <c r="X26" i="50" s="1"/>
  <c r="Y26" i="50" s="1"/>
  <c r="W25" i="50"/>
  <c r="V25" i="50"/>
  <c r="X25" i="50" s="1"/>
  <c r="Y25" i="50" s="1"/>
  <c r="S25" i="50"/>
  <c r="W24" i="50"/>
  <c r="V24" i="50"/>
  <c r="W23" i="50"/>
  <c r="V23" i="50"/>
  <c r="W22" i="50"/>
  <c r="V22" i="50"/>
  <c r="S22" i="50"/>
  <c r="P23" i="50" s="1"/>
  <c r="P22" i="50"/>
  <c r="X21" i="50"/>
  <c r="Y21" i="50" s="1"/>
  <c r="W21" i="50"/>
  <c r="W20" i="50"/>
  <c r="V20" i="50"/>
  <c r="W19" i="50"/>
  <c r="V19" i="50"/>
  <c r="W17" i="50"/>
  <c r="V17" i="50"/>
  <c r="S17" i="50"/>
  <c r="S19" i="50" s="1"/>
  <c r="S20" i="50" s="1"/>
  <c r="W16" i="50"/>
  <c r="V16" i="50"/>
  <c r="X16" i="50" s="1"/>
  <c r="Y16" i="50" s="1"/>
  <c r="W15" i="50"/>
  <c r="V15" i="50"/>
  <c r="X15" i="50" s="1"/>
  <c r="Y15" i="50" s="1"/>
  <c r="S15" i="50"/>
  <c r="W14" i="50"/>
  <c r="V14" i="50"/>
  <c r="S14" i="50"/>
  <c r="W13" i="50"/>
  <c r="V13" i="50"/>
  <c r="X13" i="50" s="1"/>
  <c r="Y13" i="50" s="1"/>
  <c r="S13" i="50"/>
  <c r="W12" i="50"/>
  <c r="V12" i="50"/>
  <c r="S12" i="50"/>
  <c r="W11" i="50"/>
  <c r="V11" i="50"/>
  <c r="X11" i="50" s="1"/>
  <c r="Y11" i="50" s="1"/>
  <c r="P11" i="50"/>
  <c r="W10" i="50"/>
  <c r="V10" i="50"/>
  <c r="P10" i="50"/>
  <c r="W9" i="50"/>
  <c r="V9" i="50"/>
  <c r="X9" i="50" s="1"/>
  <c r="Y9" i="50" s="1"/>
  <c r="W8" i="50"/>
  <c r="V8" i="50"/>
  <c r="W7" i="50"/>
  <c r="V7" i="50"/>
  <c r="X7" i="50" s="1"/>
  <c r="Y7" i="50" s="1"/>
  <c r="W6" i="50"/>
  <c r="V6" i="50"/>
  <c r="X6" i="50" s="1"/>
  <c r="Y6" i="50" s="1"/>
  <c r="W33" i="49"/>
  <c r="V33" i="49"/>
  <c r="X33" i="49" s="1"/>
  <c r="W32" i="49"/>
  <c r="V32" i="49"/>
  <c r="X32" i="49" s="1"/>
  <c r="P32" i="49"/>
  <c r="W31" i="49"/>
  <c r="V31" i="49"/>
  <c r="S31" i="49"/>
  <c r="W30" i="49"/>
  <c r="V30" i="49"/>
  <c r="X30" i="49" s="1"/>
  <c r="W29" i="49"/>
  <c r="V29" i="49"/>
  <c r="X29" i="49" s="1"/>
  <c r="W28" i="49"/>
  <c r="V28" i="49"/>
  <c r="X28" i="49" s="1"/>
  <c r="S28" i="49"/>
  <c r="S29" i="49" s="1"/>
  <c r="S30" i="49" s="1"/>
  <c r="P28" i="49"/>
  <c r="P29" i="49" s="1"/>
  <c r="P30" i="49" s="1"/>
  <c r="W27" i="49"/>
  <c r="V27" i="49"/>
  <c r="X27" i="49" s="1"/>
  <c r="W26" i="49"/>
  <c r="V26" i="49"/>
  <c r="X26" i="49" s="1"/>
  <c r="W25" i="49"/>
  <c r="V25" i="49"/>
  <c r="X25" i="49" s="1"/>
  <c r="S25" i="49"/>
  <c r="W24" i="49"/>
  <c r="V24" i="49"/>
  <c r="W23" i="49"/>
  <c r="V23" i="49"/>
  <c r="W22" i="49"/>
  <c r="V22" i="49"/>
  <c r="S22" i="49"/>
  <c r="P23" i="49" s="1"/>
  <c r="P22" i="49"/>
  <c r="X21" i="49"/>
  <c r="Y21" i="49" s="1"/>
  <c r="W21" i="49"/>
  <c r="W20" i="49"/>
  <c r="V20" i="49"/>
  <c r="W19" i="49"/>
  <c r="V19" i="49"/>
  <c r="W17" i="49"/>
  <c r="V17" i="49"/>
  <c r="S17" i="49"/>
  <c r="S19" i="49" s="1"/>
  <c r="S20" i="49" s="1"/>
  <c r="W16" i="49"/>
  <c r="V16" i="49"/>
  <c r="X16" i="49" s="1"/>
  <c r="Y16" i="49" s="1"/>
  <c r="W15" i="49"/>
  <c r="V15" i="49"/>
  <c r="X15" i="49" s="1"/>
  <c r="S15" i="49"/>
  <c r="W14" i="49"/>
  <c r="V14" i="49"/>
  <c r="S14" i="49"/>
  <c r="W13" i="49"/>
  <c r="V13" i="49"/>
  <c r="X13" i="49" s="1"/>
  <c r="S13" i="49"/>
  <c r="W12" i="49"/>
  <c r="V12" i="49"/>
  <c r="S12" i="49"/>
  <c r="W11" i="49"/>
  <c r="V11" i="49"/>
  <c r="X11" i="49" s="1"/>
  <c r="P11" i="49"/>
  <c r="W10" i="49"/>
  <c r="V10" i="49"/>
  <c r="P10" i="49"/>
  <c r="W9" i="49"/>
  <c r="V9" i="49"/>
  <c r="X9" i="49" s="1"/>
  <c r="W8" i="49"/>
  <c r="V8" i="49"/>
  <c r="X8" i="49" s="1"/>
  <c r="W7" i="49"/>
  <c r="V7" i="49"/>
  <c r="X7" i="49" s="1"/>
  <c r="W6" i="49"/>
  <c r="V6" i="49"/>
  <c r="W33" i="48"/>
  <c r="V33" i="48"/>
  <c r="W32" i="48"/>
  <c r="V32" i="48"/>
  <c r="P32" i="48"/>
  <c r="W31" i="48"/>
  <c r="V31" i="48"/>
  <c r="X31" i="48" s="1"/>
  <c r="S31" i="48"/>
  <c r="W30" i="48"/>
  <c r="V30" i="48"/>
  <c r="X30" i="48" s="1"/>
  <c r="W29" i="48"/>
  <c r="V29" i="48"/>
  <c r="X29" i="48" s="1"/>
  <c r="W28" i="48"/>
  <c r="V28" i="48"/>
  <c r="X28" i="48" s="1"/>
  <c r="S28" i="48"/>
  <c r="S29" i="48" s="1"/>
  <c r="S30" i="48" s="1"/>
  <c r="P28" i="48"/>
  <c r="P29" i="48" s="1"/>
  <c r="P30" i="48" s="1"/>
  <c r="W27" i="48"/>
  <c r="V27" i="48"/>
  <c r="X27" i="48" s="1"/>
  <c r="W26" i="48"/>
  <c r="V26" i="48"/>
  <c r="X26" i="48" s="1"/>
  <c r="W25" i="48"/>
  <c r="V25" i="48"/>
  <c r="X25" i="48" s="1"/>
  <c r="S25" i="48"/>
  <c r="W24" i="48"/>
  <c r="V24" i="48"/>
  <c r="W23" i="48"/>
  <c r="V23" i="48"/>
  <c r="X23" i="48" s="1"/>
  <c r="Y23" i="48" s="1"/>
  <c r="W22" i="48"/>
  <c r="V22" i="48"/>
  <c r="S22" i="48"/>
  <c r="S23" i="48" s="1"/>
  <c r="P24" i="48" s="1"/>
  <c r="P22" i="48"/>
  <c r="W21" i="48"/>
  <c r="X21" i="48" s="1"/>
  <c r="Y21" i="48" s="1"/>
  <c r="W20" i="48"/>
  <c r="V20" i="48"/>
  <c r="X20" i="48" s="1"/>
  <c r="Y20" i="48" s="1"/>
  <c r="W19" i="48"/>
  <c r="V19" i="48"/>
  <c r="X19" i="48" s="1"/>
  <c r="Y19" i="48" s="1"/>
  <c r="W17" i="48"/>
  <c r="V17" i="48"/>
  <c r="X17" i="48" s="1"/>
  <c r="Y17" i="48" s="1"/>
  <c r="S17" i="48"/>
  <c r="S19" i="48" s="1"/>
  <c r="S20" i="48" s="1"/>
  <c r="W16" i="48"/>
  <c r="V16" i="48"/>
  <c r="X16" i="48" s="1"/>
  <c r="Y16" i="48" s="1"/>
  <c r="W15" i="48"/>
  <c r="V15" i="48"/>
  <c r="S15" i="48"/>
  <c r="W14" i="48"/>
  <c r="V14" i="48"/>
  <c r="X14" i="48" s="1"/>
  <c r="S14" i="48"/>
  <c r="W13" i="48"/>
  <c r="V13" i="48"/>
  <c r="S13" i="48"/>
  <c r="W12" i="48"/>
  <c r="V12" i="48"/>
  <c r="X12" i="48" s="1"/>
  <c r="S12" i="48"/>
  <c r="W11" i="48"/>
  <c r="V11" i="48"/>
  <c r="P11" i="48"/>
  <c r="W10" i="48"/>
  <c r="V10" i="48"/>
  <c r="X10" i="48" s="1"/>
  <c r="P10" i="48"/>
  <c r="W9" i="48"/>
  <c r="V9" i="48"/>
  <c r="W8" i="48"/>
  <c r="V8" i="48"/>
  <c r="W7" i="48"/>
  <c r="V7" i="48"/>
  <c r="W6" i="48"/>
  <c r="V6" i="48"/>
  <c r="X6" i="48" s="1"/>
  <c r="Y6" i="48" s="1"/>
  <c r="W33" i="47"/>
  <c r="V33" i="47"/>
  <c r="X33" i="47" s="1"/>
  <c r="W32" i="47"/>
  <c r="V32" i="47"/>
  <c r="X32" i="47" s="1"/>
  <c r="P32" i="47"/>
  <c r="W31" i="47"/>
  <c r="V31" i="47"/>
  <c r="S31" i="47"/>
  <c r="W30" i="47"/>
  <c r="V30" i="47"/>
  <c r="X30" i="47" s="1"/>
  <c r="W29" i="47"/>
  <c r="V29" i="47"/>
  <c r="X29" i="47" s="1"/>
  <c r="W28" i="47"/>
  <c r="V28" i="47"/>
  <c r="X28" i="47" s="1"/>
  <c r="S28" i="47"/>
  <c r="S29" i="47" s="1"/>
  <c r="S30" i="47" s="1"/>
  <c r="P28" i="47"/>
  <c r="P29" i="47" s="1"/>
  <c r="P30" i="47" s="1"/>
  <c r="W27" i="47"/>
  <c r="V27" i="47"/>
  <c r="X27" i="47" s="1"/>
  <c r="W26" i="47"/>
  <c r="V26" i="47"/>
  <c r="X26" i="47" s="1"/>
  <c r="W25" i="47"/>
  <c r="V25" i="47"/>
  <c r="X25" i="47" s="1"/>
  <c r="S25" i="47"/>
  <c r="W24" i="47"/>
  <c r="V24" i="47"/>
  <c r="W23" i="47"/>
  <c r="V23" i="47"/>
  <c r="X23" i="47" s="1"/>
  <c r="Y23" i="47" s="1"/>
  <c r="W22" i="47"/>
  <c r="V22" i="47"/>
  <c r="X22" i="47" s="1"/>
  <c r="Y22" i="47" s="1"/>
  <c r="S22" i="47"/>
  <c r="S23" i="47" s="1"/>
  <c r="P24" i="47" s="1"/>
  <c r="P22" i="47"/>
  <c r="W21" i="47"/>
  <c r="X21" i="47" s="1"/>
  <c r="Y21" i="47" s="1"/>
  <c r="W20" i="47"/>
  <c r="V20" i="47"/>
  <c r="X20" i="47" s="1"/>
  <c r="Y20" i="47" s="1"/>
  <c r="W19" i="47"/>
  <c r="V19" i="47"/>
  <c r="X19" i="47" s="1"/>
  <c r="Y19" i="47" s="1"/>
  <c r="W17" i="47"/>
  <c r="V17" i="47"/>
  <c r="S17" i="47"/>
  <c r="S19" i="47" s="1"/>
  <c r="S20" i="47" s="1"/>
  <c r="W16" i="47"/>
  <c r="V16" i="47"/>
  <c r="X16" i="47" s="1"/>
  <c r="Y16" i="47" s="1"/>
  <c r="W15" i="47"/>
  <c r="V15" i="47"/>
  <c r="X15" i="47" s="1"/>
  <c r="S15" i="47"/>
  <c r="W14" i="47"/>
  <c r="V14" i="47"/>
  <c r="S14" i="47"/>
  <c r="W13" i="47"/>
  <c r="V13" i="47"/>
  <c r="X13" i="47" s="1"/>
  <c r="S13" i="47"/>
  <c r="W12" i="47"/>
  <c r="V12" i="47"/>
  <c r="S12" i="47"/>
  <c r="W11" i="47"/>
  <c r="V11" i="47"/>
  <c r="X11" i="47" s="1"/>
  <c r="P11" i="47"/>
  <c r="W10" i="47"/>
  <c r="V10" i="47"/>
  <c r="P10" i="47"/>
  <c r="W9" i="47"/>
  <c r="V9" i="47"/>
  <c r="X9" i="47" s="1"/>
  <c r="W8" i="47"/>
  <c r="V8" i="47"/>
  <c r="X8" i="47" s="1"/>
  <c r="W7" i="47"/>
  <c r="V7" i="47"/>
  <c r="X7" i="47" s="1"/>
  <c r="W6" i="47"/>
  <c r="V6" i="47"/>
  <c r="X6" i="47" s="1"/>
  <c r="Y6" i="47" s="1"/>
  <c r="W33" i="46"/>
  <c r="V33" i="46"/>
  <c r="W32" i="46"/>
  <c r="V32" i="46"/>
  <c r="P32" i="46"/>
  <c r="W31" i="46"/>
  <c r="V31" i="46"/>
  <c r="X31" i="46" s="1"/>
  <c r="S31" i="46"/>
  <c r="W30" i="46"/>
  <c r="V30" i="46"/>
  <c r="W29" i="46"/>
  <c r="V29" i="46"/>
  <c r="W28" i="46"/>
  <c r="V28" i="46"/>
  <c r="S28" i="46"/>
  <c r="S29" i="46" s="1"/>
  <c r="S30" i="46" s="1"/>
  <c r="P28" i="46"/>
  <c r="P29" i="46" s="1"/>
  <c r="P30" i="46" s="1"/>
  <c r="W27" i="46"/>
  <c r="V27" i="46"/>
  <c r="W26" i="46"/>
  <c r="V26" i="46"/>
  <c r="W25" i="46"/>
  <c r="V25" i="46"/>
  <c r="S25" i="46"/>
  <c r="W24" i="46"/>
  <c r="V24" i="46"/>
  <c r="X24" i="46" s="1"/>
  <c r="Y24" i="46" s="1"/>
  <c r="W23" i="46"/>
  <c r="V23" i="46"/>
  <c r="X23" i="46" s="1"/>
  <c r="Y23" i="46" s="1"/>
  <c r="W22" i="46"/>
  <c r="V22" i="46"/>
  <c r="X22" i="46" s="1"/>
  <c r="Y22" i="46" s="1"/>
  <c r="S22" i="46"/>
  <c r="S23" i="46" s="1"/>
  <c r="P24" i="46" s="1"/>
  <c r="P22" i="46"/>
  <c r="W21" i="46"/>
  <c r="X21" i="46"/>
  <c r="Y21" i="46" s="1"/>
  <c r="W20" i="46"/>
  <c r="V20" i="46"/>
  <c r="X20" i="46" s="1"/>
  <c r="Y20" i="46" s="1"/>
  <c r="W19" i="46"/>
  <c r="V19" i="46"/>
  <c r="W17" i="46"/>
  <c r="V17" i="46"/>
  <c r="X17" i="46" s="1"/>
  <c r="Y17" i="46" s="1"/>
  <c r="S17" i="46"/>
  <c r="S19" i="46" s="1"/>
  <c r="S20" i="46" s="1"/>
  <c r="W16" i="46"/>
  <c r="V16" i="46"/>
  <c r="X16" i="46" s="1"/>
  <c r="Y16" i="46" s="1"/>
  <c r="W15" i="46"/>
  <c r="V15" i="46"/>
  <c r="X15" i="46" s="1"/>
  <c r="S15" i="46"/>
  <c r="W14" i="46"/>
  <c r="V14" i="46"/>
  <c r="S14" i="46"/>
  <c r="W13" i="46"/>
  <c r="V13" i="46"/>
  <c r="X13" i="46" s="1"/>
  <c r="S13" i="46"/>
  <c r="W12" i="46"/>
  <c r="V12" i="46"/>
  <c r="S12" i="46"/>
  <c r="W11" i="46"/>
  <c r="V11" i="46"/>
  <c r="X11" i="46" s="1"/>
  <c r="P11" i="46"/>
  <c r="W10" i="46"/>
  <c r="V10" i="46"/>
  <c r="P10" i="46"/>
  <c r="W9" i="46"/>
  <c r="V9" i="46"/>
  <c r="X9" i="46" s="1"/>
  <c r="W8" i="46"/>
  <c r="V8" i="46"/>
  <c r="X8" i="46" s="1"/>
  <c r="W7" i="46"/>
  <c r="V7" i="46"/>
  <c r="X7" i="46" s="1"/>
  <c r="W6" i="46"/>
  <c r="V6" i="46"/>
  <c r="X6" i="46" s="1"/>
  <c r="Y6" i="46" s="1"/>
  <c r="C19" i="5"/>
  <c r="C20" i="5" s="1"/>
  <c r="C21" i="5" s="1"/>
  <c r="C22" i="5" s="1"/>
  <c r="C23" i="5" s="1"/>
  <c r="C24" i="5" s="1"/>
  <c r="C25" i="5" s="1"/>
  <c r="C26" i="5" s="1"/>
  <c r="C27" i="5" s="1"/>
  <c r="C28" i="5" s="1"/>
  <c r="C29" i="5" s="1"/>
  <c r="C30" i="5" s="1"/>
  <c r="C31" i="5" s="1"/>
  <c r="C32" i="5" s="1"/>
  <c r="C33" i="5" s="1"/>
  <c r="C34" i="5" s="1"/>
  <c r="C35" i="5" s="1"/>
  <c r="C36" i="5" s="1"/>
  <c r="C37" i="5" s="1"/>
  <c r="P25" i="48" l="1"/>
  <c r="P26" i="48" s="1"/>
  <c r="P33" i="48"/>
  <c r="P23" i="54"/>
  <c r="S23" i="54"/>
  <c r="P24" i="54" s="1"/>
  <c r="X10" i="46"/>
  <c r="X12" i="46"/>
  <c r="X14" i="46"/>
  <c r="X19" i="46"/>
  <c r="Y19" i="46" s="1"/>
  <c r="Y35" i="46" s="1"/>
  <c r="P25" i="46"/>
  <c r="P26" i="46" s="1"/>
  <c r="P33" i="46"/>
  <c r="X25" i="46"/>
  <c r="X26" i="46"/>
  <c r="X27" i="46"/>
  <c r="X28" i="46"/>
  <c r="X29" i="46"/>
  <c r="X30" i="46"/>
  <c r="X32" i="46"/>
  <c r="X33" i="46"/>
  <c r="Y33" i="46" s="1"/>
  <c r="X10" i="47"/>
  <c r="X12" i="47"/>
  <c r="X14" i="47"/>
  <c r="P25" i="47"/>
  <c r="P26" i="47" s="1"/>
  <c r="P33" i="47"/>
  <c r="X9" i="48"/>
  <c r="X11" i="48"/>
  <c r="X13" i="48"/>
  <c r="X15" i="48"/>
  <c r="X22" i="48"/>
  <c r="Y22" i="48" s="1"/>
  <c r="Y35" i="48" s="1"/>
  <c r="X8" i="50"/>
  <c r="Y8" i="50" s="1"/>
  <c r="X26" i="51"/>
  <c r="P23" i="52"/>
  <c r="S23" i="52"/>
  <c r="P24" i="52" s="1"/>
  <c r="P25" i="52" s="1"/>
  <c r="P26" i="52" s="1"/>
  <c r="X24" i="52"/>
  <c r="Y24" i="52" s="1"/>
  <c r="X24" i="53"/>
  <c r="Y24" i="53" s="1"/>
  <c r="X9" i="54"/>
  <c r="X11" i="54"/>
  <c r="X13" i="54"/>
  <c r="X15" i="54"/>
  <c r="X26" i="54"/>
  <c r="X17" i="47"/>
  <c r="Y17" i="47" s="1"/>
  <c r="X24" i="47"/>
  <c r="Y24" i="47" s="1"/>
  <c r="X31" i="47"/>
  <c r="X7" i="48"/>
  <c r="X8" i="48"/>
  <c r="X24" i="48"/>
  <c r="Y24" i="48" s="1"/>
  <c r="X32" i="48"/>
  <c r="X33" i="48"/>
  <c r="X6" i="49"/>
  <c r="Y6" i="49" s="1"/>
  <c r="Y35" i="49" s="1"/>
  <c r="X10" i="49"/>
  <c r="X12" i="49"/>
  <c r="X14" i="49"/>
  <c r="X17" i="49"/>
  <c r="Y17" i="49" s="1"/>
  <c r="X19" i="49"/>
  <c r="Y19" i="49" s="1"/>
  <c r="X20" i="49"/>
  <c r="Y20" i="49" s="1"/>
  <c r="X22" i="49"/>
  <c r="Y22" i="49" s="1"/>
  <c r="X23" i="49"/>
  <c r="Y23" i="49" s="1"/>
  <c r="X24" i="49"/>
  <c r="Y24" i="49" s="1"/>
  <c r="X31" i="49"/>
  <c r="X10" i="50"/>
  <c r="Y10" i="50" s="1"/>
  <c r="X12" i="50"/>
  <c r="Y12" i="50" s="1"/>
  <c r="X14" i="50"/>
  <c r="Y14" i="50" s="1"/>
  <c r="X17" i="50"/>
  <c r="Y17" i="50" s="1"/>
  <c r="X19" i="50"/>
  <c r="Y19" i="50" s="1"/>
  <c r="X20" i="50"/>
  <c r="Y20" i="50" s="1"/>
  <c r="X22" i="50"/>
  <c r="Y22" i="50" s="1"/>
  <c r="X23" i="50"/>
  <c r="Y23" i="50" s="1"/>
  <c r="X24" i="50"/>
  <c r="Y24" i="50" s="1"/>
  <c r="X30" i="50"/>
  <c r="Y30" i="50" s="1"/>
  <c r="X16" i="51"/>
  <c r="Y16" i="51" s="1"/>
  <c r="X25" i="51"/>
  <c r="X35" i="51" s="1"/>
  <c r="X31" i="51"/>
  <c r="X10" i="52"/>
  <c r="X12" i="52"/>
  <c r="X14" i="52"/>
  <c r="X17" i="52"/>
  <c r="Y17" i="52" s="1"/>
  <c r="X19" i="52"/>
  <c r="Y19" i="52" s="1"/>
  <c r="Y35" i="52" s="1"/>
  <c r="X20" i="52"/>
  <c r="Y20" i="52" s="1"/>
  <c r="X22" i="52"/>
  <c r="Y22" i="52" s="1"/>
  <c r="X31" i="52"/>
  <c r="X16" i="53"/>
  <c r="Y16" i="53" s="1"/>
  <c r="Y35" i="53" s="1"/>
  <c r="X25" i="53"/>
  <c r="X26" i="53"/>
  <c r="X31" i="53"/>
  <c r="X17" i="54"/>
  <c r="Y17" i="54" s="1"/>
  <c r="Y35" i="54" s="1"/>
  <c r="X19" i="54"/>
  <c r="Y19" i="54" s="1"/>
  <c r="X20" i="54"/>
  <c r="Y20" i="54" s="1"/>
  <c r="X22" i="54"/>
  <c r="Y22" i="54" s="1"/>
  <c r="X25" i="54"/>
  <c r="X31" i="54"/>
  <c r="S23" i="53"/>
  <c r="P24" i="53" s="1"/>
  <c r="P33" i="52"/>
  <c r="S23" i="51"/>
  <c r="P24" i="51" s="1"/>
  <c r="Y35" i="51"/>
  <c r="S23" i="50"/>
  <c r="P24" i="50" s="1"/>
  <c r="X31" i="50"/>
  <c r="Y31" i="50" s="1"/>
  <c r="Y35" i="50" s="1"/>
  <c r="X32" i="50"/>
  <c r="Y32" i="50" s="1"/>
  <c r="S23" i="49"/>
  <c r="P24" i="49" s="1"/>
  <c r="X35" i="49"/>
  <c r="Y35" i="47"/>
  <c r="X35" i="54"/>
  <c r="X35" i="52"/>
  <c r="X35" i="48"/>
  <c r="P23" i="48"/>
  <c r="X35" i="47"/>
  <c r="P23" i="47"/>
  <c r="X35" i="46"/>
  <c r="P23" i="46"/>
  <c r="P25" i="49" l="1"/>
  <c r="P26" i="49" s="1"/>
  <c r="P33" i="49"/>
  <c r="P25" i="53"/>
  <c r="P26" i="53" s="1"/>
  <c r="P33" i="53"/>
  <c r="P25" i="54"/>
  <c r="P26" i="54" s="1"/>
  <c r="P33" i="54"/>
  <c r="X35" i="53"/>
  <c r="P25" i="50"/>
  <c r="P26" i="50" s="1"/>
  <c r="P33" i="50"/>
  <c r="P25" i="51"/>
  <c r="P26" i="51" s="1"/>
  <c r="P33" i="51"/>
  <c r="X35" i="50"/>
</calcChain>
</file>

<file path=xl/sharedStrings.xml><?xml version="1.0" encoding="utf-8"?>
<sst xmlns="http://schemas.openxmlformats.org/spreadsheetml/2006/main" count="2181" uniqueCount="213">
  <si>
    <t>PEMERINTAH PROVINSI KALIMANTAN BARAT</t>
  </si>
  <si>
    <t>DINAS PERHUBUNGAN</t>
  </si>
  <si>
    <t>PROVINSI KALIMANTAN BARAT</t>
  </si>
  <si>
    <t>BIDANG PELAYARAN</t>
  </si>
  <si>
    <t>Dasar Hukum :</t>
  </si>
  <si>
    <t>1.</t>
  </si>
  <si>
    <t>2.</t>
  </si>
  <si>
    <t>3.</t>
  </si>
  <si>
    <t>4.</t>
  </si>
  <si>
    <t>5.</t>
  </si>
  <si>
    <t>6.</t>
  </si>
  <si>
    <t>Keterkaitan :</t>
  </si>
  <si>
    <t>SOP Penanganan Surat Masuk.</t>
  </si>
  <si>
    <t xml:space="preserve">SOP Penanganan Surat Keluar. </t>
  </si>
  <si>
    <t>SOP Pengagendaan Surat.</t>
  </si>
  <si>
    <t>Nomor SOP</t>
  </si>
  <si>
    <t>Tanggal Pembuatan</t>
  </si>
  <si>
    <t>Tanggal Revisi</t>
  </si>
  <si>
    <t>Tanggal Efektif</t>
  </si>
  <si>
    <t>Disahkan Oleh</t>
  </si>
  <si>
    <t>KEPALA DINAS PERHUBUNGAN</t>
  </si>
  <si>
    <t>PROVINSI KALIMANTAN BARAT,</t>
  </si>
  <si>
    <t>Nama SOP</t>
  </si>
  <si>
    <t>:</t>
  </si>
  <si>
    <t>Kualifikasi Pelaksana :</t>
  </si>
  <si>
    <t>Peralatan/Perlengkapan :</t>
  </si>
  <si>
    <t>Lembar Kerja.</t>
  </si>
  <si>
    <t xml:space="preserve">Alat Tulis Kantor. </t>
  </si>
  <si>
    <t>Komputer/Laptop dan Printer.</t>
  </si>
  <si>
    <t>Peringatan :</t>
  </si>
  <si>
    <t>Pencatatan dan Pendataan :</t>
  </si>
  <si>
    <t xml:space="preserve">1. </t>
  </si>
  <si>
    <t>Kasubbag Umum dan Aparatur</t>
  </si>
  <si>
    <t>Lembar Disposisi/Arahan; Tanda Tangan.</t>
  </si>
  <si>
    <t>Lembar Disposisi; Paraf.</t>
  </si>
  <si>
    <t xml:space="preserve">SOP Pengiriman Surat Keluar. </t>
  </si>
  <si>
    <t>No.</t>
  </si>
  <si>
    <t>Kegiatan</t>
  </si>
  <si>
    <t>Pelaksana</t>
  </si>
  <si>
    <t>Pemohon</t>
  </si>
  <si>
    <t>Mutu Baku</t>
  </si>
  <si>
    <t>Kelengkapan</t>
  </si>
  <si>
    <t>Waktu</t>
  </si>
  <si>
    <t>Output</t>
  </si>
  <si>
    <t>Keterangan</t>
  </si>
  <si>
    <t>-</t>
  </si>
  <si>
    <t>SOP Penanganan Surat Masuk dan SOP Pengagendaan Surat.</t>
  </si>
  <si>
    <t>SOP Pengagendaan Surat dan SOP Penanganan Surat Keluar.</t>
  </si>
  <si>
    <t>SOP Pengiriman Surat Keluar.</t>
  </si>
  <si>
    <t>7.</t>
  </si>
  <si>
    <t>8.</t>
  </si>
  <si>
    <t>9.</t>
  </si>
  <si>
    <t>10.</t>
  </si>
  <si>
    <t>11.</t>
  </si>
  <si>
    <t>Kepala Dinas Perhubungan</t>
  </si>
  <si>
    <t>Sekretaris Dinas Perhubungan</t>
  </si>
  <si>
    <t>Mengetahui tugas, pokok dan fungsi, uraian tugas Dinas Perhubungan Provinsi Kalimantan Barat.</t>
  </si>
  <si>
    <t>Memiliki kemampuan pengolahan data.</t>
  </si>
  <si>
    <t>STANDAR OPERASIONAL PROSEDUR</t>
  </si>
  <si>
    <t>Kepala Bidang Pelayaran</t>
  </si>
  <si>
    <t>SEKSI SARANA &amp; PRASARANA</t>
  </si>
  <si>
    <t>Peraturan Menteri Perhubungan Republik Indonesia Nomor : PM 20 Tahun 2017 tentang Terminal Khusus dan Terminal Untuk Kepentingan Sendiri.</t>
  </si>
  <si>
    <t>Peraturan Pemerintah Republik Indonesia Nomor : 64 Tahun 2015 tentang Perubahan Atas Peraturan Pemerintah Nomor 61 Tahun 2009 tentang Kepelabuhanan.</t>
  </si>
  <si>
    <t>Peraturan Pemerintah Republik Indonesia Nomor : 61 Tahun 2009 tentang Kepelabuhanan.</t>
  </si>
  <si>
    <t>Undang-Undang Republik Indonesia Nomor : 17 Tahun 2008 tentang Pelayaran, Pasal 102, 103, 104, 105, 106, 107, dan 108.</t>
  </si>
  <si>
    <t>Kepala Seksi Sarana &amp; Prasarana</t>
  </si>
  <si>
    <t>Draft Surat Izin atau Draft Surat Penolakan Izin.</t>
  </si>
  <si>
    <t>Surat Izin atau Surat Penolakan Izin.</t>
  </si>
  <si>
    <t>SOP Pelayanan Izin Usaha Angkutan Laut Pelayaran Rakyat.</t>
  </si>
  <si>
    <t>SOP Pelayanan Izin Usaha Bongkar Muat Barang.</t>
  </si>
  <si>
    <t>SOP Pelayanan Izin Usaha Jasa Pengurusan Transportasi.</t>
  </si>
  <si>
    <t>PERIJINAN DAN NON PERIJINAN BIDANG PELAYARAN</t>
  </si>
  <si>
    <t>SOP Pelayanan Izin Usaha Angkutan Perairan Pelabuhan.</t>
  </si>
  <si>
    <t>SOP Pelayanan Izin Usaha Penyewaan Peralatan Angkutan Laut atau Peralatan Jasa Terkait Dengan Angkutan Laut.</t>
  </si>
  <si>
    <t>SOP Pelayanan Izin Usaha Tally Mandiri.</t>
  </si>
  <si>
    <t>SOP Pelayanan Izin Usaha Depo Peti Kemas.</t>
  </si>
  <si>
    <t>SOP Pelayanan Izin Trayek Angkutan Sungai dan Danau (Trayek antar Daerah Kab./Kota dalam Daerah Provinsi).</t>
  </si>
  <si>
    <t>Front Office</t>
  </si>
  <si>
    <t>Back Office</t>
  </si>
  <si>
    <t>Kepala DPMPTSP</t>
  </si>
  <si>
    <t>Kasi</t>
  </si>
  <si>
    <t>Tim Teknis</t>
  </si>
  <si>
    <t>Kabid</t>
  </si>
  <si>
    <t>Sekretaris</t>
  </si>
  <si>
    <t>Tata Usaha</t>
  </si>
  <si>
    <t>Kepala Dishub</t>
  </si>
  <si>
    <t>Tim OPD</t>
  </si>
  <si>
    <t>Menerima berkas permohonan, selanjutnya mengecek kelengkapan, jika sudah lengkap disampaikan ke Kadis melalui TU, jika tidak lengkap maka dikembalikan ke Pemohon.</t>
  </si>
  <si>
    <t>Berkas Permohonan Izin.</t>
  </si>
  <si>
    <t>Proses</t>
  </si>
  <si>
    <t>Mendisposisikan berkas permohonan izin kepada Tim Teknis Pelayanan Perizinan DPMPTSP.</t>
  </si>
  <si>
    <t>Memverifikasi dan mengkaji kelengkapan permohonan sesuai peraturan, kemudian hasil kajiannya diserahkan kembali ke Kadis.</t>
  </si>
  <si>
    <t>Kajian Tim Teknis</t>
  </si>
  <si>
    <t>Mendisposisikan hasil kajian Tim Teknis Pelayanan Perizinan DPMPTSP kepada Kabid.</t>
  </si>
  <si>
    <t>Mendisposisikan hasil kajian Tim Teknis Pelayanan Perizinan DPMPTSP kepada Kasi.</t>
  </si>
  <si>
    <t>Membuat surat pengantar permohonan Pertimbangan Teknis ke OPD teknis dan disampaikan ke Kabid.</t>
  </si>
  <si>
    <t>Surat Pengantar Permohonan Pertimbangan Teknis</t>
  </si>
  <si>
    <t>Mengoreksi surat pengantar permohonan Pertimbangan Teknis ke OPD teknis, apabila setuju diparaf dan disampaikan kepada Sekretaris, jika tidak setuju dikembalikan kepada Kasi.</t>
  </si>
  <si>
    <t>Mengoreksi surat pengantar permohonan Pertimbangan Teknis ke OPD teknis, apabila setuju diparaf dan disampaikan kepada Kadis, jika tidak setuju dikembalikan kepada Kabid.</t>
  </si>
  <si>
    <t>Pengiriman surat pengantar permohonan Pertimbangan Teknis ke Tim Teknis OPD.</t>
  </si>
  <si>
    <t>Menerima berkas permohonan untuk disampaikan ke Kepala Dinas</t>
  </si>
  <si>
    <t>16.</t>
  </si>
  <si>
    <t>17.</t>
  </si>
  <si>
    <t>18.</t>
  </si>
  <si>
    <t>Menerima berkas permohonan untuk selanjutnya didisposisi ke Tim Teknis Bidang.</t>
  </si>
  <si>
    <t>Menindaklanjuti berkas permohonan yang sudah didisposisi Kepala Dinas kemudian memeriksa, menganalisa dan mengkaji berkas Surat Permohonan Izin, serta melakukan peninjauan lapangan (bersama Tim Teknis Back Office bila diperlukan), pembuktian dan klarifikasi Persyaratan kepada Pemohon, serta membuat laporan pertimbangan teknis dan disampaikan kepada Sekretaris.</t>
  </si>
  <si>
    <t>Menerima dan mempelajari laporan pertimbangan teknis, jika tidak setuju dikembalikan kepada Tim Teknis untuk diperbaiki, jika setuju diparaf dan diteruskan kepada Kadis.</t>
  </si>
  <si>
    <t>19.</t>
  </si>
  <si>
    <t>Memberi stempel, nomor, mengagendakan dan mengarsipkan Surat Laporan Pertimbangan Teknis yang telah ditandatangani Kepala Dinas serta menyiapkan buku ekspedisi/tanda terima, untuk selanjutnya dikirim kepada DPMPTSP.</t>
  </si>
  <si>
    <t>Laporan pertimbangan teknis yang diterima dari Tim Teknis OPD diserahkan kepada Kepala DPMPTSP, untuk selanjutnya didisposisi kepada kepala Bidang.</t>
  </si>
  <si>
    <t>Laporan pertimbangan teknis OPD didisposisi kepada kepala Seksi untuk pembuatan draft Surat Izin atau draft Surat Penolakan Izin.</t>
  </si>
  <si>
    <t>Membuat draft Surat Izin atau draft Surat Penolakan Izin, untuk kemudian diserahkan kepada Kepala Bidang.</t>
  </si>
  <si>
    <t>20.</t>
  </si>
  <si>
    <t>21.</t>
  </si>
  <si>
    <t>Mengkoreksi Draft Surat Izin atau Draft Surat Penolakan Izin, jika tidak setuju dikembalikan kepada Kepala Seksi untuk diperbaiki, jika setuju diparaf dan disampaikan kepada Sekretaris.</t>
  </si>
  <si>
    <t>Meneliti Draft Surat Izin atau Draft Surat Penolakan Izin, jika tidak setuju dikembalikan kepada Kepala Bidang untuk diperbaiki, jika setuju diparaf dan disampaikan kepada Kepala Dinas.</t>
  </si>
  <si>
    <t>22.</t>
  </si>
  <si>
    <t>23.</t>
  </si>
  <si>
    <t>Meneliti Draft Surat Izin atau Draft Surat Penolakan Izin, jika tidak setuju dikembalikan kepada Sekretaris untuk diperbaiki, jika setuju ditandatangani dan kemudian diteruskan kepada Tata Usaha.</t>
  </si>
  <si>
    <t>24.</t>
  </si>
  <si>
    <t>Memberi stempel, nomor, mengagendakan dan mengarsipkan Surat Izin atau Surat Penolakan Izin yang telah ditandatangani Kepala Dinas dan menyerahkan kepada Kepala Seksi.</t>
  </si>
  <si>
    <t>Mengarsipkan Surat Izin atau Surat Penolakan Izin yang telah ditandatangani Kepala Dinas serta menyiapkan buku ekspedisi/tanda terima, untuk selanjutnya dikirim.</t>
  </si>
  <si>
    <t>25.</t>
  </si>
  <si>
    <t>26.</t>
  </si>
  <si>
    <t>Meneliti surat pengantar permohonan Pertimbangan Teknis ke OPD teknis, apabila setuju ditandatangan dan diteruskan ke TU untuk dikirim ke Tim Teknis OPD, jika tidak setuju dikembalikan kepada Sekretaris.</t>
  </si>
  <si>
    <t>Berkas Permohonan Pertimbangan Teknis.</t>
  </si>
  <si>
    <t>Laporan Pertimbangan Teknis</t>
  </si>
  <si>
    <t>menit</t>
  </si>
  <si>
    <t>hari</t>
  </si>
  <si>
    <t>Catatan :</t>
  </si>
  <si>
    <t>Subbag Umum</t>
  </si>
  <si>
    <t>Meneliti laporan pertimbangan teknis, jika tidak setuju dikembalikan kepada Sekretaris untuk diperbaiki, jika setuju ditandatangani dan kemudian diteruskan kepada Subbag Umum.</t>
  </si>
  <si>
    <t>SOP Pelayanan Izin Pembangunan dan Pengoperasian Pelabuhan Pengumpan Regional.</t>
  </si>
  <si>
    <t>SOP Pelayanan Izin Usaha Badan Usaha Pelabuhan di Pelabuhan Pengumpan Regional.</t>
  </si>
  <si>
    <t>SOP Pelayanan Izin Pengoperasian Pelabuhan selama 24 jam untuk Pelabuhan Pengumpan Regional.</t>
  </si>
  <si>
    <t>SOP Pelayanan Izin Pekerjaan Pengerukan Wilayah Perairan Pelabuhan Pengumpan Regional.</t>
  </si>
  <si>
    <t>SOP Pelayanan Izin Reklamasi di Wilayah Perairan Pelabuhan Pengumpan Regional.</t>
  </si>
  <si>
    <t>SOP Pelayanan Izin Pengelolaan Terminal Untuk Kepentingan Sendiri (TUKS) di dalam DLKR/DLKP Pelabuhan Pengumpan Regional.</t>
  </si>
  <si>
    <t>SOP Pelayanan Izin Membangun Memindahkan / membongkar Bangunan atau Instalasi pada Alur Pelayaran Sungai dan Danau Kelas II.</t>
  </si>
  <si>
    <t>SOP Pelayanan Izin Pembangunan / Pengoperasian / Pemeliharaan Alur Pelayaran Sungai dan Danau Kelas II.</t>
  </si>
  <si>
    <t>SOP Pelayanan Izin Pengembangan Pelabuhan untuk Pelabuhan Pengumpan Regional.</t>
  </si>
  <si>
    <t>SOP Pelayanan Izin Pembangunan dan Pengoperasian Pelabuhan Sungai dan Danau yang melayani Trayek Lintas Kabupaten/Kota.</t>
  </si>
  <si>
    <t>SOP Pelayanan Izin Persetujuan Pengoperasian Kapal Angkutan Penyeberangan (Lintasan Penyeberangan antar Kab./Kota dalam Provinsi).</t>
  </si>
  <si>
    <t xml:space="preserve">Berkas Persyaratan Permohonan Izin :
</t>
  </si>
  <si>
    <t>SOP PELAYANAN IZIN PEMBANGUNAN / PENGOPERASIAN / PEMELIHARAAN ALUR PELAYARAN SUNGAI DAN DANAU KELAS II</t>
  </si>
  <si>
    <t>SOP PELAYANAN IZIN MEMBANGUN / MEMINDAHKAN / MEMBONGKAR BANGUNAN ATAU INSTALASI PADA ALUR PELAYARAN SUNGAI DAN DANAU KELAS II</t>
  </si>
  <si>
    <t>SOP PELAYANAN IZIN PENGELOLAAN TERMINAL UNTUK KEPENTINGAN SENDIRI (TUKS) DALAM DLKR/DLKP PELABUHAN PENGUMPAN REGIONAL</t>
  </si>
  <si>
    <t xml:space="preserve">SOP PELAYANAN IZIN REKLAMASI DI WILAYAH PERAIRAN PELABUHAN PENGUMPAN REGIONAL </t>
  </si>
  <si>
    <t>SOP PELAYANAN IZIN PEKERJAAN PENGERUKAN WILAYAH PERAIRAN PELABUHAN PENGUMPAN REGIONAL</t>
  </si>
  <si>
    <t>SOP PELAYANAN IZIN PENGOPERASIAN PELABUHAN SELAMA 24 JAM UNTUK PELABUHAN PENGUMPAN REGIONAL</t>
  </si>
  <si>
    <t>SOP PELAYANAN IZIN PEMBANGUNAN DAN PENGOPERASIAN PELABUHAN SUNGAI DAN DANAU YANG MELAYANI TRAYEK LINTAS KAB/KOTA DALAM PROVINSI</t>
  </si>
  <si>
    <t>SOP PELAYANAN IZIN PEMBANGUNAN DAN PENGOPERASIAN PELABUHAN PENGUMPAN REGIONAL</t>
  </si>
  <si>
    <t xml:space="preserve">SOP PELAYANAN IZIN BADAN USAHA PELABUHAN DI PELABUHAN PENGUMPAN REGIONAL </t>
  </si>
  <si>
    <t>SOP Rekomendasi Izin Penetapan Lokasi Terminal Khusus.</t>
  </si>
  <si>
    <t>Drs. H. MANTO, M.Si</t>
  </si>
  <si>
    <t>Pembina Utama Muda</t>
  </si>
  <si>
    <t>NIP. 19670221 198603 1 004</t>
  </si>
  <si>
    <t>Peraturan Gubernur Kalimantan Barat Nomor : 51 Tahun 2018 tentang Pendelegasian Kewenangan Penandatanganan Penerbitan Perizinan dan Non Perizinan kepada Kepala Dinas Penanaman Modal dan Pelayanan Terpadu Satu Pintu Provinsi Kalimantan Barat.</t>
  </si>
  <si>
    <t>DPMPTSP</t>
  </si>
  <si>
    <t>Menerima berkas permohonan untuk disampaikan ke Sekretaris</t>
  </si>
  <si>
    <t>Waktu Proses dibutuhkan 10 (sepuluh) hari kerja di Tim OPD, apabila pelaksana kegiatan berada di tempat.</t>
  </si>
  <si>
    <t>Menerima berkas permohonan, selanjutnya mengecek kelengkapan, jika sudah lengkap disampaikan ke Subbag Umum, jika tidak lengkap maka dikembalikan ke DPMPTSP</t>
  </si>
  <si>
    <t>Undang-Undang Republik Indonesia Nomor : 23 Tahun 2014 tentang Pemerintahan Daerah</t>
  </si>
  <si>
    <t>Undang-Undang Republik Indonesia Nomor : 17 Tahun 2008 tentang Pelayaran</t>
  </si>
  <si>
    <t>Menyampaikan dan menyerahkan Surat Permohonan Izin yang dilengkapi dengan berkas persyaratan permohonan izin ke Front Office DPMPTSP.</t>
  </si>
  <si>
    <t>Menerima Laporan Pertimbangan Teknis dari OPD.</t>
  </si>
  <si>
    <t>Pelayanan Izin Pembangunan / Pengoperasian / Pemeliharaan Alur Pelayaran Sungai dan Danau Kelas II</t>
  </si>
  <si>
    <t>Peraturan Menteri Perhubungan Nomor : 52 Tahun 2012 tentang Alur Pelayaran Sungai dan Danau.</t>
  </si>
  <si>
    <t>Jika SOP Pertimbangan Teknis Pembangunan / Pengoperasian / Pemeliharaan Alur Pelayaran Sungai dan Danau Kelas II tidak dilaksanakan maka akan menghambat proses penerbitan Izin Pembangunan / Pengoperasian / Pemeliharaan Alur Pelayaran Sungai dan Danau Kelas II yang akan terbitkan oleh DPMPTSP Prov. Kalbar.</t>
  </si>
  <si>
    <t>Mengerti dan memahami Peraturan dan Perundang-undangan tentang penerbitan Izin Pembangunan / Pengoperasian / Pemeliharaan Alur Pelayaran Sungai dan Danau Kelas II.</t>
  </si>
  <si>
    <t>Memiliki kemampuan untuk melaksanakan pelayanan pengurusan penerbitan Izin Pembangunan / Pengoperasian / Pemeliharaan Alur Pelayaran Sungai dan Danau Kelas II.</t>
  </si>
  <si>
    <t>Pelayanan Izin Membangun / Memindahkan / Membongkar Bangunan atau Instalasi pada Alur Pelayaran Sungai dan Danau Kelas II</t>
  </si>
  <si>
    <t>Mengerti dan memahami Peraturan dan Perundang-undangan tentang Pelayanan Izin Membangun / Memindahkan / Membongkar Bangunan atau Instalasi pada Alur Pelayaran Sungai dan Danau Kelas II.</t>
  </si>
  <si>
    <t>Memiliki kemampuan untuk melaksanakan pelayanan pengurusan penerbitan Izin Membangun / Memindahkan / Membongkar Bangunan atau Instalasi pada Alur Pelayaran Sungai dan Danau Kelas II</t>
  </si>
  <si>
    <t>Jika SOP Pertimbangan Teknis Izin Membangun / Memindahkan / Membongkar Bangunan atau Instalasi pada Alur Pelayaran Sungai dan Danau Kelas II tidak dilaksanakan maka akan menghambat proses penerbitan Izin Membangun / Memindahkan / Membongkar Bangunan atau Instalasi pada Alur Pelayaran Sungai dan Danau Kelas II yang akan terbitkan oleh DPMPTSP Prov. Kalbar.</t>
  </si>
  <si>
    <t xml:space="preserve">Pelayanan Izin Pengelolaan Terminal Untuk Kepentingan Sendiri (TUKS) Dalam DLKR/DLKP Pelabuhan Pengumpan Regional </t>
  </si>
  <si>
    <t>Mengerti dan memahami Peraturan dan Perundang-undangan tentang Pelayanan Izin Pengelolaan Terminal Untuk Kepentingan Sendiri (TUKS) Dalam DLKR/DLKP Pelabuhan Pengumpan Regional.</t>
  </si>
  <si>
    <t>Memiliki kemampuan untuk melaksanakan pelayanan pengurusan penerbitan Izin Pengelolaan Terminal Untuk Kepentingan Sendiri (TUKS) Dalam DLKR/DLKP Pelabuhan Pengumpan Regional.</t>
  </si>
  <si>
    <t>Jika SOP Pertimbangan Teknis Izin Pengelolaan Terminal Untuk Kepentingan Sendiri (TUKS) Dalam DLKR/DLKP Pelabuhan Pengumpan Regional tidak dilaksanakan maka akan menghambat proses penerbitan Izin Pengelolaan Terminal Untuk Kepentingan Sendiri (TUKS) Dalam DLKR/DLKP Pelabuhan Pengumpan Regional yang akan terbitkan oleh DPMPTSP Prov. Kalbar.</t>
  </si>
  <si>
    <t>Pelayanan Izin Reklamasi di Wilayah Perairan Pelabuhan Pengumpan Regional</t>
  </si>
  <si>
    <t>Mengerti dan memahami Peraturan dan Perundang-undangan tentang Penerbitan Izin Reklamasi di Wilayah Perairan Pelabuhan Pengumpan Regional.</t>
  </si>
  <si>
    <t>Memiliki kemampuan untuk melaksanakan pelayanan pengurusan penerbitan Izin Reklamasi di Wilayah Perairan Pelabuhan Pengumpan Regional.</t>
  </si>
  <si>
    <t>Jika SOP Pertimbangan Teknis Reklamasi di Wilayah Perairan Pelabuhan Pengumpan Regional tidak dilaksanakan maka akan menghambat proses penerbitan Izin Reklamasi di Wilayah Perairan Pelabuhan Pengumpan Regional yang akan terbitkan oleh DPMPTSP Prov. Kalbar.</t>
  </si>
  <si>
    <t>Pelayanan Izin Pengerukan di Wilayah Perairan Pelabuhan Pengumpan Regional</t>
  </si>
  <si>
    <t>Mengerti dan memahami Peraturan dan Perundang-undangan tentang Penerbitan Izin Pengerukan di Wilayah Perairan Pelabuhan Pengumpan Regional.</t>
  </si>
  <si>
    <t>Memiliki kemampuan untuk melaksanakan pelayanan pengurusan penerbitan Izin Pengerukan di Wilayah Perairan Pelabuhan Pengumpan Regional.</t>
  </si>
  <si>
    <t>Jika SOP Pertimbangan Teknis Pengerukan di Wilayah Perairan Pelabuhan Pengumpan Regional tidak dilaksanakan maka akan menghambat proses penerbitan Izin Pengerukan di Wilayah Perairan Pelabuhan Pengumpan Regional yang akan terbitkan oleh DPMPTSP Prov. Kalbar.</t>
  </si>
  <si>
    <t xml:space="preserve">Pelayanan Izin Pengoperasian Pelabuhan Selama 24 Jam untuk Pelabuhan Pengumpan Regional </t>
  </si>
  <si>
    <t>Mengerti dan memahami Peraturan dan Perundang-undangan tentang Penerbitan Izin Pengoperasian Pelabuhan Selama 24 Jam untuk Pelabuhan Pengumpan Regional</t>
  </si>
  <si>
    <t>Memiliki kemampuan untuk melaksanakan pelayanan pengurusan penerbitan Izin Pengoperasian Pelabuhan Selama 24 Jam untuk Pelabuhan Pengumpan Regional.</t>
  </si>
  <si>
    <t>Jika SOP Pertimbangan Teknis Izin Pengoperasian Pelabuhan Selama 24 Jam untuk Pelabuhan Pengumpan Regional tidak dilaksanakan maka akan menghambat proses penerbitan Izin Pengoperasian Pelabuhan Selama 24 Jam untuk Pelabuhan Pengumpan Regional yang akan terbitkan oleh DPMPTSP Prov. Kalbar.</t>
  </si>
  <si>
    <t xml:space="preserve">Pelayanan Izin Badan Usaha Pelabuhan di Pelabuhan Pengumpan Regional </t>
  </si>
  <si>
    <t>Mengerti dan memahami Peraturan dan Perundang-undangan tentang Penerbitan Izin Badan Usaha Pelabuhan di Pelabuhan Pengumpan Regional.</t>
  </si>
  <si>
    <t>Memiliki kemampuan untuk melaksanakan pelayanan pengurusan penerbitan Izin Badan Usaha Pelabuhan di Pelabuhan Pengumpan Regional.</t>
  </si>
  <si>
    <t>Jika SOP Pertimbangan Teknis Izin Badan Usaha Pelabuhan di Pelabuhan Pengumpan Regional tidak dilaksanakan maka akan menghambat proses penerbitan Izin Badan Usaha Pelabuhan di Pelabuhan Pengumpan Regional yang akan terbitkan oleh DPMPTSP Prov. Kalbar.</t>
  </si>
  <si>
    <t>SEKSI ANGKUTAN SUNGAI DANAU DAN PENYEBERANGAN</t>
  </si>
  <si>
    <t>Peraturan Pemerintah Republik Indonesia Nomor : 22 Tahun 2011 tentang Perubahan Atas Peraturan Pemerintah Nomor 20 Tahun 2010 tentang Angkutan di Perairan.</t>
  </si>
  <si>
    <t>Keputusan Menteri Perhubungan Republik Indonesia Nomor : KM 73 Tahun 2004 tentang Penyelenggaraan Angkutan Sungai dan Danau.</t>
  </si>
  <si>
    <t>Paraturan Menteri Perhubungan Republik Indonesia Nomor : KM 58 Tahun 2007 tentang Perubahan Atas Keputusan Menteri Perhubungan Nomor KM 73 Tahun 2004 tentang Penyelenggaraan Angkutan Sungai dan Danau.</t>
  </si>
  <si>
    <t>Kepala Seksi ASDP</t>
  </si>
  <si>
    <t>Pelayanan Izin Pembangunan dan Pengoperasian Pelabuhan Sungai dan Danau yang melayani trayek lintas Kab/Kota dalam Provinsi.</t>
  </si>
  <si>
    <t>Peraturan Pemerintah Republik Indonesia Nomor : 20 Tahun 2010 tentang Angkutan di Perairan</t>
  </si>
  <si>
    <t>Mengerti dan memahami Peraturan dan Perundang-undangan tentang penerbitan Izin Pembangunan dan Pengoperasian Pelabuhan Sungai dan Danau yang melayani trayek lintas Kab/Kota dalam Provinsi.</t>
  </si>
  <si>
    <t>Memiliki kemampuan untuk melaksanakan pelayanan pengurusan penerbitan Izin Pembangunan dan Pengoperasian Pelabuhan Sungai dan Danau yang melayani trayek lintas Kab/Kota dalam Provinsi.</t>
  </si>
  <si>
    <t>Jika SOP Pelayanan Izin Pembangunan dan Pengoperasian Pelabuhan Sungai dan Danau yang melayani trayek lintas Kab/Kota dalam Provinsi tidak dilaksanakan maka akan menghambat Pembangunan dan Pengoperasian Pelabuhan Sungai dan Danau yang melayani trayek lintas Kab/Kota dalam Provinsi di Kalimantan Barat.</t>
  </si>
  <si>
    <t>Pelayanan Izin Pembangunan dan Pengoperasian Pelabuhan Pengumpan Regional.</t>
  </si>
  <si>
    <t>Mengerti dan memahami Peraturan dan Perundang-undangan tentang penerbitan Izin Pembangunan dan Pengoperasian Pelabuhan Pengumpan Regional.</t>
  </si>
  <si>
    <t>Memiliki kemampuan untuk melaksanakan pelayanan pengurusan penerbitan Izin Pembangunan dan Pengoperasian Pelabuhan Pengumpan Regional..</t>
  </si>
  <si>
    <t>Jika SOP Pertimbangan Teknis Izin Pembangunan dan Pengoperasian Pelabuhan Pengumpan Regional tidak dilaksanakan maka akan menghambat proses penerbitan Izin Pembangunan dan Pengoperasian Pelabuhan Pengumpan Regional yang akan terbitkan oleh DPMPTSP Prov. Kalbar.</t>
  </si>
  <si>
    <t>PERTIMBANGAN TEKNIS</t>
  </si>
  <si>
    <t>DINAS PERHUBUNGAN PROVINSI KALIMANTAN BARAT</t>
  </si>
  <si>
    <t>Jalan Adi Sucipto Km. 9,2 Sungai Raya - Kabupaten Kubu Raya 78391</t>
  </si>
  <si>
    <t xml:space="preserve">Telepon (0561) 722242, 722844, Fax (0561) 721842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</si>
</sst>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0000_);_(* \(#,##0.0000\);_(* &quot;-&quot;??_);_(@_)"/>
  </numFmts>
  <fonts count="22" x14ac:knownFonts="1">
    <font>
      <sz val="11"/>
      <color theme="1"/>
      <name val="Calibri"/>
      <family val="2"/>
      <scheme val="minor"/>
    </font>
    <font>
      <sz val="11"/>
      <name val="Calibri"/>
      <family val="2"/>
      <scheme val="minor"/>
    </font>
    <font>
      <b/>
      <sz val="11"/>
      <name val="Calibri"/>
      <family val="2"/>
      <scheme val="minor"/>
    </font>
    <font>
      <sz val="10"/>
      <name val="Calibri"/>
      <family val="2"/>
      <scheme val="minor"/>
    </font>
    <font>
      <b/>
      <sz val="12"/>
      <name val="Calibri"/>
      <family val="2"/>
      <scheme val="minor"/>
    </font>
    <font>
      <b/>
      <sz val="10"/>
      <name val="Calibri"/>
      <family val="2"/>
      <scheme val="minor"/>
    </font>
    <font>
      <b/>
      <sz val="8"/>
      <name val="Calibri"/>
      <family val="2"/>
      <scheme val="minor"/>
    </font>
    <font>
      <b/>
      <sz val="36"/>
      <name val="Calibri"/>
      <family val="2"/>
      <scheme val="minor"/>
    </font>
    <font>
      <b/>
      <sz val="48"/>
      <name val="Calibri"/>
      <family val="2"/>
      <scheme val="minor"/>
    </font>
    <font>
      <sz val="48"/>
      <name val="Calibri"/>
      <family val="2"/>
      <scheme val="minor"/>
    </font>
    <font>
      <b/>
      <sz val="28"/>
      <name val="Calibri"/>
      <family val="2"/>
      <scheme val="minor"/>
    </font>
    <font>
      <sz val="28"/>
      <name val="Calibri"/>
      <family val="2"/>
      <scheme val="minor"/>
    </font>
    <font>
      <sz val="12"/>
      <name val="Calibri"/>
      <family val="2"/>
      <scheme val="minor"/>
    </font>
    <font>
      <b/>
      <sz val="16"/>
      <name val="Calibri"/>
      <family val="2"/>
      <scheme val="minor"/>
    </font>
    <font>
      <b/>
      <u/>
      <sz val="11"/>
      <name val="Calibri"/>
      <family val="2"/>
      <scheme val="minor"/>
    </font>
    <font>
      <b/>
      <sz val="22"/>
      <name val="Calibri"/>
      <family val="2"/>
      <scheme val="minor"/>
    </font>
    <font>
      <sz val="16"/>
      <name val="Calibri"/>
      <family val="2"/>
      <scheme val="minor"/>
    </font>
    <font>
      <sz val="11"/>
      <color theme="1"/>
      <name val="Calibri"/>
      <family val="2"/>
      <scheme val="minor"/>
    </font>
    <font>
      <u/>
      <sz val="11"/>
      <name val="Calibri"/>
      <family val="2"/>
      <scheme val="minor"/>
    </font>
    <font>
      <b/>
      <sz val="24"/>
      <name val="Calibri"/>
      <family val="2"/>
      <scheme val="minor"/>
    </font>
    <font>
      <b/>
      <sz val="18"/>
      <name val="Calibri"/>
      <family val="2"/>
      <scheme val="minor"/>
    </font>
    <font>
      <sz val="14"/>
      <name val="Calibri"/>
      <family val="2"/>
      <scheme val="minor"/>
    </font>
  </fonts>
  <fills count="3">
    <fill>
      <patternFill patternType="none"/>
    </fill>
    <fill>
      <patternFill patternType="gray125"/>
    </fill>
    <fill>
      <patternFill patternType="solid">
        <fgColor rgb="FFFFFF00"/>
        <bgColor indexed="64"/>
      </patternFill>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2">
    <xf numFmtId="0" fontId="0" fillId="0" borderId="0"/>
    <xf numFmtId="43" fontId="17" fillId="0" borderId="0" applyFont="0" applyFill="0" applyBorder="0" applyAlignment="0" applyProtection="0"/>
  </cellStyleXfs>
  <cellXfs count="231">
    <xf numFmtId="0" fontId="0" fillId="0" borderId="0" xfId="0"/>
    <xf numFmtId="0" fontId="2" fillId="0" borderId="8" xfId="0" applyFont="1" applyFill="1" applyBorder="1" applyAlignment="1">
      <alignment horizontal="justify"/>
    </xf>
    <xf numFmtId="0" fontId="2" fillId="0" borderId="7" xfId="0" applyFont="1" applyBorder="1" applyAlignment="1">
      <alignment horizontal="center"/>
    </xf>
    <xf numFmtId="0" fontId="3" fillId="0" borderId="12" xfId="0" applyFont="1" applyBorder="1" applyAlignment="1">
      <alignment vertical="top" wrapText="1"/>
    </xf>
    <xf numFmtId="0" fontId="3" fillId="0" borderId="13" xfId="0" quotePrefix="1" applyFont="1" applyBorder="1" applyAlignment="1">
      <alignment horizontal="center" vertical="top" wrapText="1"/>
    </xf>
    <xf numFmtId="0" fontId="3" fillId="0" borderId="12" xfId="0" quotePrefix="1" applyFont="1" applyBorder="1" applyAlignment="1">
      <alignment horizontal="center" vertical="top" wrapText="1"/>
    </xf>
    <xf numFmtId="0" fontId="3" fillId="0" borderId="0" xfId="0" applyFont="1" applyAlignment="1">
      <alignment vertical="top" wrapText="1"/>
    </xf>
    <xf numFmtId="0" fontId="3" fillId="0" borderId="0" xfId="0" applyFont="1"/>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xf numFmtId="0" fontId="1" fillId="0" borderId="18" xfId="0" applyFont="1" applyBorder="1"/>
    <xf numFmtId="0" fontId="1" fillId="0" borderId="19" xfId="0" applyFont="1" applyBorder="1"/>
    <xf numFmtId="0" fontId="1" fillId="0" borderId="20" xfId="0" applyFont="1" applyBorder="1"/>
    <xf numFmtId="0" fontId="1" fillId="0" borderId="0" xfId="0" applyFont="1"/>
    <xf numFmtId="0" fontId="1" fillId="0" borderId="21" xfId="0" applyFont="1" applyBorder="1"/>
    <xf numFmtId="0" fontId="1" fillId="0" borderId="22" xfId="0" applyFont="1" applyBorder="1"/>
    <xf numFmtId="0" fontId="7" fillId="0" borderId="0" xfId="0" applyFont="1" applyAlignment="1">
      <alignment horizontal="center"/>
    </xf>
    <xf numFmtId="0" fontId="9" fillId="0" borderId="0" xfId="0" applyFont="1"/>
    <xf numFmtId="0" fontId="11" fillId="0" borderId="0" xfId="0" applyFont="1"/>
    <xf numFmtId="0" fontId="12" fillId="0" borderId="0" xfId="0" applyFont="1"/>
    <xf numFmtId="0" fontId="1" fillId="0" borderId="23" xfId="0" applyFont="1" applyBorder="1"/>
    <xf numFmtId="0" fontId="1" fillId="0" borderId="24" xfId="0" applyFont="1" applyBorder="1"/>
    <xf numFmtId="0" fontId="1" fillId="0" borderId="25" xfId="0" applyFont="1" applyBorder="1" applyAlignment="1">
      <alignment horizontal="center"/>
    </xf>
    <xf numFmtId="0" fontId="1" fillId="0" borderId="0" xfId="0" applyFont="1" applyAlignment="1">
      <alignment horizontal="center"/>
    </xf>
    <xf numFmtId="0" fontId="4" fillId="0" borderId="0" xfId="0" applyFont="1" applyAlignment="1">
      <alignment vertical="center"/>
    </xf>
    <xf numFmtId="0" fontId="5" fillId="0" borderId="0" xfId="0" applyFont="1" applyBorder="1" applyAlignment="1">
      <alignment vertical="center"/>
    </xf>
    <xf numFmtId="0" fontId="3" fillId="0" borderId="0" xfId="0" applyFont="1" applyAlignment="1">
      <alignment horizontal="center" vertical="center" wrapText="1"/>
    </xf>
    <xf numFmtId="0" fontId="3" fillId="0" borderId="13" xfId="0" applyFont="1" applyBorder="1" applyAlignment="1">
      <alignment vertical="top" wrapText="1"/>
    </xf>
    <xf numFmtId="0" fontId="3" fillId="0" borderId="13" xfId="0" applyFont="1" applyBorder="1" applyAlignment="1">
      <alignment horizontal="center" vertical="top" wrapText="1"/>
    </xf>
    <xf numFmtId="0" fontId="3" fillId="0" borderId="26" xfId="0" applyFont="1" applyBorder="1" applyAlignment="1">
      <alignment vertical="top" wrapText="1"/>
    </xf>
    <xf numFmtId="0" fontId="3" fillId="0" borderId="12" xfId="0" applyFont="1" applyBorder="1" applyAlignment="1">
      <alignment horizontal="center" vertical="top" wrapText="1"/>
    </xf>
    <xf numFmtId="0" fontId="3" fillId="0" borderId="7" xfId="0" applyFont="1" applyBorder="1" applyAlignment="1">
      <alignment vertical="top" wrapText="1"/>
    </xf>
    <xf numFmtId="0" fontId="3" fillId="0" borderId="8" xfId="0" applyFont="1" applyBorder="1" applyAlignment="1">
      <alignment horizontal="center" vertical="top" wrapText="1"/>
    </xf>
    <xf numFmtId="0" fontId="3" fillId="0" borderId="8" xfId="0" applyFont="1" applyBorder="1" applyAlignment="1">
      <alignment horizontal="lef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0" xfId="0" applyFont="1" applyBorder="1"/>
    <xf numFmtId="0" fontId="1" fillId="0" borderId="3" xfId="0" applyFont="1" applyBorder="1" applyAlignment="1">
      <alignment horizontal="left"/>
    </xf>
    <xf numFmtId="0" fontId="1" fillId="0" borderId="3" xfId="0" applyFont="1" applyBorder="1"/>
    <xf numFmtId="0" fontId="2" fillId="0" borderId="0" xfId="0" applyFont="1" applyAlignment="1">
      <alignment vertical="top" wrapText="1"/>
    </xf>
    <xf numFmtId="0" fontId="1" fillId="0" borderId="0" xfId="0" applyFont="1" applyAlignment="1">
      <alignment vertical="top" wrapText="1"/>
    </xf>
    <xf numFmtId="0" fontId="2" fillId="0" borderId="7" xfId="0" applyFont="1" applyBorder="1"/>
    <xf numFmtId="0" fontId="2" fillId="0" borderId="8" xfId="0" applyFont="1" applyBorder="1"/>
    <xf numFmtId="0" fontId="2" fillId="0" borderId="9" xfId="0" applyFont="1" applyBorder="1"/>
    <xf numFmtId="0" fontId="2" fillId="0" borderId="0" xfId="0" applyFont="1"/>
    <xf numFmtId="0" fontId="1" fillId="0" borderId="11" xfId="0" quotePrefix="1" applyFont="1" applyBorder="1" applyAlignment="1">
      <alignment horizontal="center" vertical="top" wrapText="1"/>
    </xf>
    <xf numFmtId="0" fontId="1" fillId="0" borderId="0" xfId="0" quotePrefix="1" applyFont="1" applyBorder="1" applyAlignment="1">
      <alignment vertical="top" wrapText="1"/>
    </xf>
    <xf numFmtId="0" fontId="1" fillId="0" borderId="11" xfId="0" applyFont="1" applyBorder="1"/>
    <xf numFmtId="0" fontId="1" fillId="0" borderId="11" xfId="0" applyFont="1" applyBorder="1" applyAlignment="1"/>
    <xf numFmtId="0" fontId="1" fillId="0" borderId="3" xfId="0" quotePrefix="1" applyFont="1" applyFill="1" applyBorder="1" applyAlignment="1">
      <alignment horizontal="center" vertical="top" wrapText="1"/>
    </xf>
    <xf numFmtId="0" fontId="1" fillId="0" borderId="3" xfId="0" quotePrefix="1" applyFont="1" applyBorder="1" applyAlignment="1">
      <alignment vertical="top" wrapText="1"/>
    </xf>
    <xf numFmtId="0" fontId="1" fillId="0" borderId="5" xfId="0" quotePrefix="1" applyFont="1" applyBorder="1" applyAlignment="1">
      <alignment vertical="top" wrapText="1"/>
    </xf>
    <xf numFmtId="0" fontId="1" fillId="0" borderId="6" xfId="0" applyFont="1" applyBorder="1" applyAlignment="1">
      <alignment vertical="top" wrapText="1"/>
    </xf>
    <xf numFmtId="0" fontId="1" fillId="0" borderId="5" xfId="0" quotePrefix="1" applyFont="1" applyFill="1" applyBorder="1" applyAlignment="1">
      <alignment horizontal="center" vertical="top" wrapText="1"/>
    </xf>
    <xf numFmtId="0" fontId="1" fillId="0" borderId="10" xfId="0" applyFont="1" applyBorder="1"/>
    <xf numFmtId="0" fontId="3" fillId="0" borderId="15" xfId="0" applyFont="1" applyBorder="1" applyAlignment="1">
      <alignment vertical="top" wrapText="1"/>
    </xf>
    <xf numFmtId="0" fontId="1" fillId="0" borderId="2" xfId="0" applyFont="1" applyBorder="1" applyAlignment="1">
      <alignment vertical="top" wrapText="1"/>
    </xf>
    <xf numFmtId="0" fontId="2" fillId="0" borderId="0" xfId="0" applyFont="1" applyAlignment="1">
      <alignment horizontal="center"/>
    </xf>
    <xf numFmtId="0" fontId="16" fillId="0" borderId="0" xfId="0" applyFont="1"/>
    <xf numFmtId="0" fontId="13" fillId="0" borderId="0" xfId="0" applyFont="1"/>
    <xf numFmtId="0" fontId="2" fillId="0" borderId="21" xfId="0" applyFont="1" applyBorder="1"/>
    <xf numFmtId="0" fontId="2" fillId="0" borderId="0" xfId="0" applyFont="1" applyBorder="1"/>
    <xf numFmtId="0" fontId="2" fillId="0" borderId="0" xfId="0" applyFont="1" applyBorder="1" applyAlignment="1">
      <alignment horizontal="left"/>
    </xf>
    <xf numFmtId="0" fontId="1" fillId="0" borderId="21" xfId="0" applyFont="1" applyFill="1" applyBorder="1"/>
    <xf numFmtId="0" fontId="1" fillId="0" borderId="0" xfId="0" quotePrefix="1" applyFont="1" applyFill="1" applyBorder="1"/>
    <xf numFmtId="0" fontId="1" fillId="0" borderId="0" xfId="0" applyFont="1" applyFill="1"/>
    <xf numFmtId="0" fontId="2" fillId="0" borderId="0" xfId="0" applyFont="1" applyFill="1" applyBorder="1" applyAlignment="1">
      <alignment horizontal="left"/>
    </xf>
    <xf numFmtId="0" fontId="3" fillId="0" borderId="5" xfId="0" applyFont="1" applyBorder="1" applyAlignment="1">
      <alignment horizontal="center" vertical="top" wrapText="1"/>
    </xf>
    <xf numFmtId="0" fontId="3" fillId="0" borderId="7" xfId="0" applyFont="1" applyBorder="1" applyAlignment="1">
      <alignment horizontal="center" vertical="top" wrapText="1"/>
    </xf>
    <xf numFmtId="0" fontId="3" fillId="0" borderId="14" xfId="0" applyFont="1" applyBorder="1" applyAlignment="1">
      <alignment horizontal="left" vertical="top" wrapText="1"/>
    </xf>
    <xf numFmtId="0" fontId="3" fillId="0" borderId="13"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7" xfId="0" applyFont="1" applyFill="1" applyBorder="1" applyAlignment="1">
      <alignment horizontal="center" vertical="top" wrapText="1"/>
    </xf>
    <xf numFmtId="0" fontId="6" fillId="0" borderId="28" xfId="0" applyFont="1" applyFill="1" applyBorder="1" applyAlignment="1">
      <alignment horizontal="center" vertical="center" wrapText="1"/>
    </xf>
    <xf numFmtId="164" fontId="3" fillId="0" borderId="5" xfId="1" applyNumberFormat="1" applyFont="1" applyBorder="1" applyAlignment="1">
      <alignment horizontal="center" vertical="top" wrapText="1"/>
    </xf>
    <xf numFmtId="164" fontId="3" fillId="0" borderId="7" xfId="1" applyNumberFormat="1" applyFont="1" applyBorder="1" applyAlignment="1">
      <alignment horizontal="center" vertical="top" wrapText="1"/>
    </xf>
    <xf numFmtId="164" fontId="3" fillId="0" borderId="0" xfId="0" applyNumberFormat="1" applyFont="1" applyAlignment="1">
      <alignment vertical="top" wrapText="1"/>
    </xf>
    <xf numFmtId="165" fontId="4" fillId="0" borderId="0" xfId="1" applyNumberFormat="1" applyFont="1" applyAlignment="1">
      <alignment vertical="center"/>
    </xf>
    <xf numFmtId="165" fontId="5" fillId="0" borderId="0" xfId="1" applyNumberFormat="1" applyFont="1" applyBorder="1" applyAlignment="1">
      <alignment vertical="center"/>
    </xf>
    <xf numFmtId="165" fontId="3" fillId="0" borderId="0" xfId="1" applyNumberFormat="1" applyFont="1" applyAlignment="1">
      <alignment horizontal="center" vertical="center" wrapText="1"/>
    </xf>
    <xf numFmtId="165" fontId="3" fillId="0" borderId="0" xfId="1" applyNumberFormat="1" applyFont="1" applyAlignment="1">
      <alignment vertical="top" wrapText="1"/>
    </xf>
    <xf numFmtId="165" fontId="3" fillId="0" borderId="0" xfId="1" applyNumberFormat="1" applyFont="1"/>
    <xf numFmtId="165" fontId="3" fillId="0" borderId="12" xfId="1" applyNumberFormat="1" applyFont="1" applyBorder="1" applyAlignment="1">
      <alignment vertical="top" wrapText="1"/>
    </xf>
    <xf numFmtId="0" fontId="18" fillId="0" borderId="0" xfId="0" applyFont="1" applyAlignment="1">
      <alignment vertical="top"/>
    </xf>
    <xf numFmtId="0" fontId="6" fillId="0" borderId="1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3" fillId="2" borderId="12" xfId="0" applyFont="1" applyFill="1" applyBorder="1" applyAlignment="1">
      <alignment vertical="top" wrapText="1"/>
    </xf>
    <xf numFmtId="0" fontId="1" fillId="0" borderId="0" xfId="0" applyFont="1" applyAlignment="1">
      <alignment horizontal="center" vertical="top" wrapText="1"/>
    </xf>
    <xf numFmtId="0" fontId="1" fillId="0" borderId="4" xfId="0" applyFont="1" applyBorder="1" applyAlignment="1">
      <alignment horizontal="left" vertical="top" wrapText="1"/>
    </xf>
    <xf numFmtId="0" fontId="1" fillId="0" borderId="3" xfId="0" quotePrefix="1" applyFont="1" applyBorder="1" applyAlignment="1">
      <alignment horizontal="center" vertical="top" wrapText="1"/>
    </xf>
    <xf numFmtId="0" fontId="1" fillId="0" borderId="0" xfId="0" quotePrefix="1" applyFont="1" applyBorder="1" applyAlignment="1">
      <alignment horizontal="center" vertical="top" wrapText="1"/>
    </xf>
    <xf numFmtId="0" fontId="1" fillId="0" borderId="0" xfId="0" applyFont="1" applyBorder="1" applyAlignment="1">
      <alignment vertical="top" wrapText="1"/>
    </xf>
    <xf numFmtId="0" fontId="1" fillId="0" borderId="4" xfId="0" applyFont="1" applyBorder="1" applyAlignment="1">
      <alignment vertical="top" wrapText="1"/>
    </xf>
    <xf numFmtId="0" fontId="2" fillId="0" borderId="3" xfId="0" applyFont="1" applyBorder="1" applyAlignment="1">
      <alignment horizontal="center"/>
    </xf>
    <xf numFmtId="0" fontId="2" fillId="0" borderId="4" xfId="0" applyFont="1" applyBorder="1" applyAlignment="1">
      <alignment horizontal="center"/>
    </xf>
    <xf numFmtId="0" fontId="1" fillId="0" borderId="4" xfId="0" applyFont="1" applyBorder="1" applyAlignment="1">
      <alignment horizontal="left"/>
    </xf>
    <xf numFmtId="0" fontId="1" fillId="0" borderId="1" xfId="0" quotePrefix="1" applyFont="1" applyBorder="1" applyAlignment="1">
      <alignment horizontal="center" vertical="top" wrapText="1"/>
    </xf>
    <xf numFmtId="0" fontId="2" fillId="0" borderId="7" xfId="0" applyFont="1" applyBorder="1" applyAlignment="1">
      <alignment horizontal="left"/>
    </xf>
    <xf numFmtId="0" fontId="2" fillId="0" borderId="1" xfId="0" applyFont="1" applyBorder="1" applyAlignment="1">
      <alignment horizontal="left"/>
    </xf>
    <xf numFmtId="0" fontId="1" fillId="0" borderId="4" xfId="0" applyFont="1" applyBorder="1"/>
    <xf numFmtId="0" fontId="1" fillId="0" borderId="6" xfId="0" applyFont="1" applyBorder="1"/>
    <xf numFmtId="0" fontId="1" fillId="0" borderId="4" xfId="0" applyFont="1" applyBorder="1" applyAlignment="1">
      <alignment horizontal="left"/>
    </xf>
    <xf numFmtId="0" fontId="1" fillId="0" borderId="1" xfId="0" quotePrefix="1" applyFont="1" applyBorder="1" applyAlignment="1">
      <alignment horizontal="center" vertical="top" wrapText="1"/>
    </xf>
    <xf numFmtId="0" fontId="1" fillId="0" borderId="3" xfId="0" quotePrefix="1" applyFont="1" applyBorder="1" applyAlignment="1">
      <alignment horizontal="center" vertical="top" wrapText="1"/>
    </xf>
    <xf numFmtId="0" fontId="2" fillId="0" borderId="7"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1" fillId="0" borderId="4" xfId="0" applyFont="1" applyBorder="1" applyAlignment="1">
      <alignment horizontal="left" vertical="top" wrapText="1"/>
    </xf>
    <xf numFmtId="0" fontId="1" fillId="0" borderId="0" xfId="0" applyFont="1" applyBorder="1" applyAlignment="1">
      <alignment vertical="top" wrapText="1"/>
    </xf>
    <xf numFmtId="0" fontId="1" fillId="0" borderId="4" xfId="0" applyFont="1" applyBorder="1" applyAlignment="1">
      <alignment vertical="top" wrapText="1"/>
    </xf>
    <xf numFmtId="0" fontId="1" fillId="0" borderId="0" xfId="0" quotePrefix="1" applyFont="1" applyBorder="1" applyAlignment="1">
      <alignment horizontal="center" vertical="top" wrapText="1"/>
    </xf>
    <xf numFmtId="0" fontId="1" fillId="0" borderId="4" xfId="0" applyFont="1" applyBorder="1"/>
    <xf numFmtId="0" fontId="1" fillId="0" borderId="6" xfId="0" applyFont="1" applyBorder="1"/>
    <xf numFmtId="0" fontId="1" fillId="0" borderId="0"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left"/>
    </xf>
    <xf numFmtId="0" fontId="1" fillId="0" borderId="1" xfId="0" quotePrefix="1" applyFont="1" applyBorder="1" applyAlignment="1">
      <alignment horizontal="center" vertical="top" wrapText="1"/>
    </xf>
    <xf numFmtId="0" fontId="1" fillId="0" borderId="3" xfId="0" quotePrefix="1" applyFont="1" applyBorder="1" applyAlignment="1">
      <alignment horizontal="center" vertical="top"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left"/>
    </xf>
    <xf numFmtId="0" fontId="2" fillId="0" borderId="7" xfId="0" applyFont="1" applyBorder="1" applyAlignment="1">
      <alignment horizontal="left"/>
    </xf>
    <xf numFmtId="0" fontId="1" fillId="0" borderId="5" xfId="0" applyFont="1" applyBorder="1"/>
    <xf numFmtId="0" fontId="1" fillId="0" borderId="4" xfId="0" applyFont="1" applyFill="1" applyBorder="1" applyAlignment="1">
      <alignment vertical="top" wrapText="1"/>
    </xf>
    <xf numFmtId="0" fontId="1" fillId="0" borderId="6" xfId="0" applyFont="1" applyFill="1" applyBorder="1" applyAlignment="1">
      <alignment horizontal="center" vertical="top" wrapText="1"/>
    </xf>
    <xf numFmtId="0" fontId="21" fillId="0" borderId="0" xfId="0" applyFont="1" applyBorder="1" applyAlignment="1">
      <alignment horizontal="center"/>
    </xf>
    <xf numFmtId="0" fontId="21" fillId="0" borderId="22" xfId="0" applyFont="1" applyBorder="1" applyAlignment="1">
      <alignment horizontal="left"/>
    </xf>
    <xf numFmtId="0" fontId="21" fillId="0" borderId="22" xfId="0" applyFont="1" applyBorder="1"/>
    <xf numFmtId="0" fontId="21" fillId="0" borderId="22" xfId="0" applyFont="1" applyFill="1" applyBorder="1" applyAlignment="1"/>
    <xf numFmtId="0" fontId="21" fillId="0" borderId="0" xfId="0" quotePrefix="1" applyFont="1" applyFill="1" applyBorder="1" applyAlignment="1">
      <alignment horizontal="center"/>
    </xf>
    <xf numFmtId="0" fontId="21" fillId="0" borderId="22" xfId="0" applyFont="1" applyBorder="1" applyAlignment="1"/>
    <xf numFmtId="0" fontId="4" fillId="0" borderId="21" xfId="0" applyFont="1" applyBorder="1" applyAlignment="1">
      <alignment horizontal="center"/>
    </xf>
    <xf numFmtId="0" fontId="4" fillId="0" borderId="0" xfId="0" applyFont="1" applyBorder="1" applyAlignment="1">
      <alignment horizontal="center"/>
    </xf>
    <xf numFmtId="0" fontId="4" fillId="0" borderId="22" xfId="0" applyFont="1" applyBorder="1" applyAlignment="1">
      <alignment horizontal="center"/>
    </xf>
    <xf numFmtId="0" fontId="1" fillId="0" borderId="21" xfId="0" applyFont="1" applyBorder="1" applyAlignment="1">
      <alignment horizontal="center"/>
    </xf>
    <xf numFmtId="0" fontId="1" fillId="0" borderId="0" xfId="0" applyFont="1" applyBorder="1" applyAlignment="1">
      <alignment horizontal="center"/>
    </xf>
    <xf numFmtId="0" fontId="1" fillId="0" borderId="22" xfId="0" applyFont="1" applyBorder="1" applyAlignment="1">
      <alignment horizontal="center"/>
    </xf>
    <xf numFmtId="0" fontId="7" fillId="0" borderId="21" xfId="0" applyFont="1" applyBorder="1" applyAlignment="1">
      <alignment horizontal="center"/>
    </xf>
    <xf numFmtId="0" fontId="7" fillId="0" borderId="0" xfId="0" applyFont="1" applyBorder="1" applyAlignment="1">
      <alignment horizontal="center"/>
    </xf>
    <xf numFmtId="0" fontId="7" fillId="0" borderId="22" xfId="0" applyFont="1" applyBorder="1" applyAlignment="1">
      <alignment horizontal="center"/>
    </xf>
    <xf numFmtId="0" fontId="10" fillId="0" borderId="21" xfId="0" applyFont="1" applyBorder="1" applyAlignment="1">
      <alignment horizontal="center"/>
    </xf>
    <xf numFmtId="0" fontId="8" fillId="0" borderId="0" xfId="0" applyFont="1" applyBorder="1" applyAlignment="1">
      <alignment horizontal="center"/>
    </xf>
    <xf numFmtId="0" fontId="8" fillId="0" borderId="22" xfId="0" applyFont="1" applyBorder="1" applyAlignment="1">
      <alignment horizontal="center"/>
    </xf>
    <xf numFmtId="0" fontId="8" fillId="0" borderId="21" xfId="0" applyFont="1" applyBorder="1" applyAlignment="1">
      <alignment horizontal="center"/>
    </xf>
    <xf numFmtId="0" fontId="19" fillId="0" borderId="21" xfId="0" applyFont="1" applyBorder="1" applyAlignment="1">
      <alignment horizontal="center"/>
    </xf>
    <xf numFmtId="0" fontId="19" fillId="0" borderId="0" xfId="0" applyFont="1" applyBorder="1" applyAlignment="1">
      <alignment horizontal="center"/>
    </xf>
    <xf numFmtId="0" fontId="19" fillId="0" borderId="22" xfId="0" applyFont="1" applyBorder="1" applyAlignment="1">
      <alignment horizontal="center"/>
    </xf>
    <xf numFmtId="0" fontId="4" fillId="0" borderId="21" xfId="0" applyFont="1" applyBorder="1" applyAlignment="1">
      <alignment horizontal="center" wrapText="1"/>
    </xf>
    <xf numFmtId="0" fontId="13" fillId="0" borderId="21" xfId="0" applyFont="1" applyBorder="1" applyAlignment="1">
      <alignment horizontal="center"/>
    </xf>
    <xf numFmtId="0" fontId="13" fillId="0" borderId="0" xfId="0" applyFont="1" applyBorder="1" applyAlignment="1">
      <alignment horizontal="center"/>
    </xf>
    <xf numFmtId="0" fontId="13" fillId="0" borderId="22" xfId="0" applyFont="1" applyBorder="1" applyAlignment="1">
      <alignment horizontal="center"/>
    </xf>
    <xf numFmtId="0" fontId="15" fillId="0" borderId="21" xfId="0" applyFont="1" applyBorder="1" applyAlignment="1">
      <alignment horizontal="center"/>
    </xf>
    <xf numFmtId="0" fontId="15" fillId="0" borderId="0" xfId="0" applyFont="1" applyBorder="1" applyAlignment="1">
      <alignment horizontal="center"/>
    </xf>
    <xf numFmtId="0" fontId="15" fillId="0" borderId="22" xfId="0" applyFont="1" applyBorder="1" applyAlignment="1">
      <alignment horizontal="center"/>
    </xf>
    <xf numFmtId="0" fontId="20" fillId="0" borderId="21" xfId="0" applyFont="1" applyBorder="1" applyAlignment="1">
      <alignment horizontal="center"/>
    </xf>
    <xf numFmtId="0" fontId="20" fillId="0" borderId="0" xfId="0" applyFont="1" applyBorder="1" applyAlignment="1">
      <alignment horizontal="center"/>
    </xf>
    <xf numFmtId="0" fontId="20" fillId="0" borderId="22"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2" fillId="0" borderId="7" xfId="0" applyFont="1" applyBorder="1" applyAlignment="1">
      <alignment horizontal="left"/>
    </xf>
    <xf numFmtId="0" fontId="2" fillId="0" borderId="8" xfId="0" applyFont="1" applyBorder="1" applyAlignment="1">
      <alignment horizontal="left"/>
    </xf>
    <xf numFmtId="0" fontId="2" fillId="0" borderId="9" xfId="0" applyFont="1" applyBorder="1" applyAlignment="1">
      <alignment horizontal="left"/>
    </xf>
    <xf numFmtId="0" fontId="1" fillId="0" borderId="3" xfId="0" applyFont="1" applyBorder="1" applyAlignment="1">
      <alignment horizontal="center"/>
    </xf>
    <xf numFmtId="0" fontId="1" fillId="0" borderId="4" xfId="0" applyFont="1" applyBorder="1" applyAlignment="1">
      <alignment horizontal="center"/>
    </xf>
    <xf numFmtId="15" fontId="2" fillId="0" borderId="9" xfId="0" quotePrefix="1" applyNumberFormat="1"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9" xfId="0" quotePrefix="1" applyFont="1" applyBorder="1" applyAlignment="1">
      <alignment horizontal="left"/>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11" xfId="0" applyFont="1" applyBorder="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1" fillId="0" borderId="7" xfId="0" applyFont="1" applyBorder="1" applyAlignment="1">
      <alignment horizontal="center" vertical="top" wrapText="1"/>
    </xf>
    <xf numFmtId="0" fontId="1" fillId="0" borderId="9" xfId="0" applyFont="1" applyBorder="1" applyAlignment="1">
      <alignment horizontal="center" vertical="top" wrapText="1"/>
    </xf>
    <xf numFmtId="0" fontId="1" fillId="0" borderId="8" xfId="0" applyFont="1" applyBorder="1" applyAlignment="1">
      <alignment horizontal="center" vertical="top" wrapText="1"/>
    </xf>
    <xf numFmtId="0" fontId="1" fillId="0" borderId="11" xfId="0" applyFont="1" applyBorder="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lignment horizontal="left" vertical="top" wrapText="1"/>
    </xf>
    <xf numFmtId="0" fontId="1" fillId="0" borderId="4" xfId="0" applyFont="1" applyBorder="1" applyAlignment="1">
      <alignment horizontal="left" vertical="top" wrapText="1"/>
    </xf>
    <xf numFmtId="0" fontId="14" fillId="0" borderId="0" xfId="0" applyFont="1" applyBorder="1" applyAlignment="1">
      <alignment horizontal="center"/>
    </xf>
    <xf numFmtId="0" fontId="14"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 fillId="0" borderId="10" xfId="0" applyFont="1" applyBorder="1" applyAlignment="1">
      <alignment horizontal="center"/>
    </xf>
    <xf numFmtId="0" fontId="1" fillId="0" borderId="6" xfId="0" applyFont="1" applyBorder="1" applyAlignment="1">
      <alignment horizont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1"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lignment horizontal="center" vertical="top"/>
    </xf>
    <xf numFmtId="0" fontId="2" fillId="0" borderId="11" xfId="0" applyFont="1" applyBorder="1" applyAlignment="1">
      <alignment horizontal="left" vertical="top"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1" fillId="0" borderId="0" xfId="0" applyFont="1" applyBorder="1" applyAlignment="1">
      <alignment horizontal="left"/>
    </xf>
    <xf numFmtId="0" fontId="1" fillId="0" borderId="4" xfId="0" applyFont="1" applyBorder="1" applyAlignment="1">
      <alignment horizontal="left"/>
    </xf>
    <xf numFmtId="0" fontId="1" fillId="0" borderId="1" xfId="0" quotePrefix="1" applyFont="1" applyBorder="1" applyAlignment="1">
      <alignment horizontal="center" vertical="top" wrapText="1"/>
    </xf>
    <xf numFmtId="0" fontId="1" fillId="0" borderId="3" xfId="0" quotePrefix="1" applyFont="1" applyBorder="1" applyAlignment="1">
      <alignment horizontal="center" vertical="top" wrapText="1"/>
    </xf>
    <xf numFmtId="0" fontId="1" fillId="0" borderId="11" xfId="0" applyFont="1" applyBorder="1" applyAlignment="1">
      <alignment horizontal="left"/>
    </xf>
    <xf numFmtId="0" fontId="1" fillId="0" borderId="2" xfId="0" applyFont="1" applyBorder="1" applyAlignment="1">
      <alignment horizontal="left"/>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4" fillId="0" borderId="0" xfId="0" applyFont="1" applyBorder="1" applyAlignment="1">
      <alignment horizontal="center" vertical="center"/>
    </xf>
    <xf numFmtId="0" fontId="5" fillId="0" borderId="27"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3971924</xdr:colOff>
      <xdr:row>0</xdr:row>
      <xdr:rowOff>104775</xdr:rowOff>
    </xdr:from>
    <xdr:to>
      <xdr:col>3</xdr:col>
      <xdr:colOff>5600699</xdr:colOff>
      <xdr:row>12</xdr:row>
      <xdr:rowOff>29256</xdr:rowOff>
    </xdr:to>
    <xdr:pic>
      <xdr:nvPicPr>
        <xdr:cNvPr id="2" name="Picture 1"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38699" y="104775"/>
          <a:ext cx="1628775" cy="22104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55033</xdr:colOff>
      <xdr:row>16</xdr:row>
      <xdr:rowOff>287870</xdr:rowOff>
    </xdr:from>
    <xdr:to>
      <xdr:col>10</xdr:col>
      <xdr:colOff>446618</xdr:colOff>
      <xdr:row>16</xdr:row>
      <xdr:rowOff>563037</xdr:rowOff>
    </xdr:to>
    <xdr:sp macro="" textlink="">
      <xdr:nvSpPr>
        <xdr:cNvPr id="14" name="Diamond 13"/>
        <xdr:cNvSpPr/>
      </xdr:nvSpPr>
      <xdr:spPr>
        <a:xfrm>
          <a:off x="3769783" y="34840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63499</xdr:colOff>
      <xdr:row>32</xdr:row>
      <xdr:rowOff>148158</xdr:rowOff>
    </xdr:from>
    <xdr:to>
      <xdr:col>3</xdr:col>
      <xdr:colOff>482599</xdr:colOff>
      <xdr:row>32</xdr:row>
      <xdr:rowOff>348183</xdr:rowOff>
    </xdr:to>
    <xdr:sp macro="" textlink="">
      <xdr:nvSpPr>
        <xdr:cNvPr id="24" name="Flowchart: Terminator 23"/>
        <xdr:cNvSpPr/>
      </xdr:nvSpPr>
      <xdr:spPr>
        <a:xfrm>
          <a:off x="3238499" y="10720908"/>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254000</xdr:colOff>
      <xdr:row>15</xdr:row>
      <xdr:rowOff>137583</xdr:rowOff>
    </xdr:to>
    <xdr:cxnSp macro="">
      <xdr:nvCxnSpPr>
        <xdr:cNvPr id="25" name="Shape 24"/>
        <xdr:cNvCxnSpPr>
          <a:stCxn id="2" idx="3"/>
          <a:endCxn id="101" idx="0"/>
        </xdr:cNvCxnSpPr>
      </xdr:nvCxnSpPr>
      <xdr:spPr>
        <a:xfrm>
          <a:off x="3124199" y="1673754"/>
          <a:ext cx="304801" cy="823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465666</xdr:colOff>
      <xdr:row>15</xdr:row>
      <xdr:rowOff>248708</xdr:rowOff>
    </xdr:from>
    <xdr:to>
      <xdr:col>10</xdr:col>
      <xdr:colOff>250826</xdr:colOff>
      <xdr:row>16</xdr:row>
      <xdr:rowOff>287870</xdr:rowOff>
    </xdr:to>
    <xdr:cxnSp macro="">
      <xdr:nvCxnSpPr>
        <xdr:cNvPr id="36" name="Shape 35"/>
        <xdr:cNvCxnSpPr>
          <a:stCxn id="101" idx="3"/>
          <a:endCxn id="14" idx="0"/>
        </xdr:cNvCxnSpPr>
      </xdr:nvCxnSpPr>
      <xdr:spPr>
        <a:xfrm>
          <a:off x="3640666" y="2608791"/>
          <a:ext cx="324910" cy="87524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254001</xdr:colOff>
      <xdr:row>15</xdr:row>
      <xdr:rowOff>359834</xdr:rowOff>
    </xdr:from>
    <xdr:to>
      <xdr:col>10</xdr:col>
      <xdr:colOff>55034</xdr:colOff>
      <xdr:row>16</xdr:row>
      <xdr:rowOff>425455</xdr:rowOff>
    </xdr:to>
    <xdr:cxnSp macro="">
      <xdr:nvCxnSpPr>
        <xdr:cNvPr id="37" name="Shape 36"/>
        <xdr:cNvCxnSpPr>
          <a:stCxn id="14" idx="1"/>
          <a:endCxn id="101" idx="2"/>
        </xdr:cNvCxnSpPr>
      </xdr:nvCxnSpPr>
      <xdr:spPr>
        <a:xfrm rot="10800000">
          <a:off x="3429001" y="2719917"/>
          <a:ext cx="340783" cy="90170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446618</xdr:colOff>
      <xdr:row>16</xdr:row>
      <xdr:rowOff>425454</xdr:rowOff>
    </xdr:from>
    <xdr:to>
      <xdr:col>11</xdr:col>
      <xdr:colOff>244474</xdr:colOff>
      <xdr:row>17</xdr:row>
      <xdr:rowOff>165094</xdr:rowOff>
    </xdr:to>
    <xdr:cxnSp macro="">
      <xdr:nvCxnSpPr>
        <xdr:cNvPr id="38" name="Shape 37"/>
        <xdr:cNvCxnSpPr>
          <a:stCxn id="14" idx="3"/>
          <a:endCxn id="108" idx="0"/>
        </xdr:cNvCxnSpPr>
      </xdr:nvCxnSpPr>
      <xdr:spPr>
        <a:xfrm>
          <a:off x="4161368" y="3621621"/>
          <a:ext cx="295273" cy="54397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42332</xdr:colOff>
      <xdr:row>21</xdr:row>
      <xdr:rowOff>285734</xdr:rowOff>
    </xdr:from>
    <xdr:to>
      <xdr:col>13</xdr:col>
      <xdr:colOff>433917</xdr:colOff>
      <xdr:row>21</xdr:row>
      <xdr:rowOff>560901</xdr:rowOff>
    </xdr:to>
    <xdr:sp macro="" textlink="">
      <xdr:nvSpPr>
        <xdr:cNvPr id="41" name="Diamond 40"/>
        <xdr:cNvSpPr/>
      </xdr:nvSpPr>
      <xdr:spPr>
        <a:xfrm>
          <a:off x="5249332" y="807506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78314</xdr:colOff>
      <xdr:row>22</xdr:row>
      <xdr:rowOff>258222</xdr:rowOff>
    </xdr:from>
    <xdr:to>
      <xdr:col>14</xdr:col>
      <xdr:colOff>469899</xdr:colOff>
      <xdr:row>22</xdr:row>
      <xdr:rowOff>533389</xdr:rowOff>
    </xdr:to>
    <xdr:sp macro="" textlink="">
      <xdr:nvSpPr>
        <xdr:cNvPr id="42" name="Diamond 41"/>
        <xdr:cNvSpPr/>
      </xdr:nvSpPr>
      <xdr:spPr>
        <a:xfrm>
          <a:off x="5782731" y="8862472"/>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433917</xdr:colOff>
      <xdr:row>21</xdr:row>
      <xdr:rowOff>423318</xdr:rowOff>
    </xdr:from>
    <xdr:to>
      <xdr:col>14</xdr:col>
      <xdr:colOff>274107</xdr:colOff>
      <xdr:row>22</xdr:row>
      <xdr:rowOff>258222</xdr:rowOff>
    </xdr:to>
    <xdr:cxnSp macro="">
      <xdr:nvCxnSpPr>
        <xdr:cNvPr id="43" name="Shape 42"/>
        <xdr:cNvCxnSpPr>
          <a:stCxn id="41" idx="3"/>
          <a:endCxn id="42" idx="0"/>
        </xdr:cNvCxnSpPr>
      </xdr:nvCxnSpPr>
      <xdr:spPr>
        <a:xfrm>
          <a:off x="5640917" y="8212651"/>
          <a:ext cx="337607" cy="64982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238125</xdr:colOff>
      <xdr:row>21</xdr:row>
      <xdr:rowOff>560901</xdr:rowOff>
    </xdr:from>
    <xdr:to>
      <xdr:col>14</xdr:col>
      <xdr:colOff>78314</xdr:colOff>
      <xdr:row>22</xdr:row>
      <xdr:rowOff>395806</xdr:rowOff>
    </xdr:to>
    <xdr:cxnSp macro="">
      <xdr:nvCxnSpPr>
        <xdr:cNvPr id="44" name="Shape 43"/>
        <xdr:cNvCxnSpPr>
          <a:stCxn id="42" idx="1"/>
          <a:endCxn id="41" idx="2"/>
        </xdr:cNvCxnSpPr>
      </xdr:nvCxnSpPr>
      <xdr:spPr>
        <a:xfrm rot="10800000">
          <a:off x="5445125" y="8350234"/>
          <a:ext cx="337606" cy="64982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273050</xdr:colOff>
      <xdr:row>23</xdr:row>
      <xdr:rowOff>545042</xdr:rowOff>
    </xdr:from>
    <xdr:to>
      <xdr:col>11</xdr:col>
      <xdr:colOff>42336</xdr:colOff>
      <xdr:row>32</xdr:row>
      <xdr:rowOff>148158</xdr:rowOff>
    </xdr:to>
    <xdr:cxnSp macro="">
      <xdr:nvCxnSpPr>
        <xdr:cNvPr id="54" name="Shape 53"/>
        <xdr:cNvCxnSpPr>
          <a:stCxn id="18" idx="3"/>
          <a:endCxn id="24" idx="0"/>
        </xdr:cNvCxnSpPr>
      </xdr:nvCxnSpPr>
      <xdr:spPr>
        <a:xfrm rot="10800000" flipV="1">
          <a:off x="3448050" y="9974792"/>
          <a:ext cx="806453" cy="7461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22</xdr:row>
      <xdr:rowOff>533388</xdr:rowOff>
    </xdr:from>
    <xdr:to>
      <xdr:col>14</xdr:col>
      <xdr:colOff>274108</xdr:colOff>
      <xdr:row>23</xdr:row>
      <xdr:rowOff>545041</xdr:rowOff>
    </xdr:to>
    <xdr:cxnSp macro="">
      <xdr:nvCxnSpPr>
        <xdr:cNvPr id="55" name="Shape 54"/>
        <xdr:cNvCxnSpPr>
          <a:stCxn id="42" idx="2"/>
          <a:endCxn id="18" idx="0"/>
        </xdr:cNvCxnSpPr>
      </xdr:nvCxnSpPr>
      <xdr:spPr>
        <a:xfrm rot="5400000">
          <a:off x="4904312" y="8900579"/>
          <a:ext cx="837153" cy="13112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338687</xdr:colOff>
      <xdr:row>16</xdr:row>
      <xdr:rowOff>264575</xdr:rowOff>
    </xdr:from>
    <xdr:ext cx="457200" cy="217560"/>
    <xdr:sp macro="" textlink="">
      <xdr:nvSpPr>
        <xdr:cNvPr id="60" name="TextBox 59"/>
        <xdr:cNvSpPr txBox="1"/>
      </xdr:nvSpPr>
      <xdr:spPr>
        <a:xfrm rot="10800000" flipV="1">
          <a:off x="4053437" y="3460742"/>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21</xdr:row>
      <xdr:rowOff>264575</xdr:rowOff>
    </xdr:from>
    <xdr:ext cx="457200" cy="217560"/>
    <xdr:sp macro="" textlink="">
      <xdr:nvSpPr>
        <xdr:cNvPr id="61" name="TextBox 60"/>
        <xdr:cNvSpPr txBox="1"/>
      </xdr:nvSpPr>
      <xdr:spPr>
        <a:xfrm rot="10800000" flipV="1">
          <a:off x="5556255" y="805390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550316</xdr:rowOff>
    </xdr:from>
    <xdr:ext cx="457200" cy="217560"/>
    <xdr:sp macro="" textlink="">
      <xdr:nvSpPr>
        <xdr:cNvPr id="62" name="TextBox 61"/>
        <xdr:cNvSpPr txBox="1"/>
      </xdr:nvSpPr>
      <xdr:spPr>
        <a:xfrm rot="10800000" flipV="1">
          <a:off x="5831413" y="9154566"/>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211677</xdr:colOff>
      <xdr:row>16</xdr:row>
      <xdr:rowOff>243409</xdr:rowOff>
    </xdr:from>
    <xdr:ext cx="457200" cy="182880"/>
    <xdr:sp macro="" textlink="">
      <xdr:nvSpPr>
        <xdr:cNvPr id="69" name="TextBox 68"/>
        <xdr:cNvSpPr txBox="1"/>
      </xdr:nvSpPr>
      <xdr:spPr>
        <a:xfrm rot="10800000" flipV="1">
          <a:off x="3386677" y="343957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201077</xdr:colOff>
      <xdr:row>21</xdr:row>
      <xdr:rowOff>253992</xdr:rowOff>
    </xdr:from>
    <xdr:ext cx="457200" cy="182880"/>
    <xdr:sp macro="" textlink="">
      <xdr:nvSpPr>
        <xdr:cNvPr id="70" name="TextBox 69"/>
        <xdr:cNvSpPr txBox="1"/>
      </xdr:nvSpPr>
      <xdr:spPr>
        <a:xfrm rot="10800000" flipV="1">
          <a:off x="4910660" y="8043325"/>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201077</xdr:rowOff>
    </xdr:from>
    <xdr:ext cx="457200" cy="182880"/>
    <xdr:sp macro="" textlink="">
      <xdr:nvSpPr>
        <xdr:cNvPr id="71" name="TextBox 70"/>
        <xdr:cNvSpPr txBox="1"/>
      </xdr:nvSpPr>
      <xdr:spPr>
        <a:xfrm rot="10800000" flipV="1">
          <a:off x="5386911" y="880532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1142999</xdr:rowOff>
    </xdr:from>
    <xdr:to>
      <xdr:col>6</xdr:col>
      <xdr:colOff>423333</xdr:colOff>
      <xdr:row>11</xdr:row>
      <xdr:rowOff>1333484</xdr:rowOff>
    </xdr:to>
    <xdr:sp macro="" textlink="">
      <xdr:nvSpPr>
        <xdr:cNvPr id="76" name="Flowchart: Off-page Connector 75"/>
        <xdr:cNvSpPr/>
      </xdr:nvSpPr>
      <xdr:spPr>
        <a:xfrm>
          <a:off x="4838700" y="8477249"/>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1142999</xdr:rowOff>
    </xdr:to>
    <xdr:cxnSp macro="">
      <xdr:nvCxnSpPr>
        <xdr:cNvPr id="77" name="Shape 76"/>
        <xdr:cNvCxnSpPr>
          <a:stCxn id="9" idx="3"/>
          <a:endCxn id="76" idx="0"/>
        </xdr:cNvCxnSpPr>
      </xdr:nvCxnSpPr>
      <xdr:spPr>
        <a:xfrm>
          <a:off x="4195234" y="7693026"/>
          <a:ext cx="807508" cy="7842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1136654</xdr:rowOff>
    </xdr:from>
    <xdr:to>
      <xdr:col>4</xdr:col>
      <xdr:colOff>427603</xdr:colOff>
      <xdr:row>11</xdr:row>
      <xdr:rowOff>1327139</xdr:rowOff>
    </xdr:to>
    <xdr:sp macro="" textlink="">
      <xdr:nvSpPr>
        <xdr:cNvPr id="78" name="Flowchart: Off-page Connector 77"/>
        <xdr:cNvSpPr/>
      </xdr:nvSpPr>
      <xdr:spPr>
        <a:xfrm rot="10800000">
          <a:off x="3814270" y="8470904"/>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1136655</xdr:rowOff>
    </xdr:to>
    <xdr:cxnSp macro="">
      <xdr:nvCxnSpPr>
        <xdr:cNvPr id="79" name="Straight Arrow Connector 78"/>
        <xdr:cNvCxnSpPr>
          <a:stCxn id="78" idx="2"/>
          <a:endCxn id="9" idx="2"/>
        </xdr:cNvCxnSpPr>
      </xdr:nvCxnSpPr>
      <xdr:spPr>
        <a:xfrm rot="5400000" flipH="1" flipV="1">
          <a:off x="3647563" y="8134900"/>
          <a:ext cx="666753"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243417</xdr:rowOff>
    </xdr:to>
    <xdr:sp macro="" textlink="">
      <xdr:nvSpPr>
        <xdr:cNvPr id="80" name="Flowchart: Off-page Connector 79"/>
        <xdr:cNvSpPr/>
      </xdr:nvSpPr>
      <xdr:spPr>
        <a:xfrm>
          <a:off x="4821772" y="8811661"/>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243416</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14366" y="9154577"/>
          <a:ext cx="338659"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237072</xdr:rowOff>
    </xdr:to>
    <xdr:sp macro="" textlink="">
      <xdr:nvSpPr>
        <xdr:cNvPr id="82" name="Flowchart: Off-page Connector 81"/>
        <xdr:cNvSpPr/>
      </xdr:nvSpPr>
      <xdr:spPr>
        <a:xfrm rot="10800000">
          <a:off x="3807925" y="8805316"/>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237072</xdr:rowOff>
    </xdr:from>
    <xdr:to>
      <xdr:col>6</xdr:col>
      <xdr:colOff>42333</xdr:colOff>
      <xdr:row>12</xdr:row>
      <xdr:rowOff>719660</xdr:rowOff>
    </xdr:to>
    <xdr:cxnSp macro="">
      <xdr:nvCxnSpPr>
        <xdr:cNvPr id="83" name="Shape 82"/>
        <xdr:cNvCxnSpPr>
          <a:stCxn id="10" idx="1"/>
          <a:endCxn id="82" idx="0"/>
        </xdr:cNvCxnSpPr>
      </xdr:nvCxnSpPr>
      <xdr:spPr>
        <a:xfrm rot="10800000">
          <a:off x="3971966" y="8981022"/>
          <a:ext cx="813817" cy="4825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238125</xdr:colOff>
      <xdr:row>21</xdr:row>
      <xdr:rowOff>285734</xdr:rowOff>
    </xdr:to>
    <xdr:cxnSp macro="">
      <xdr:nvCxnSpPr>
        <xdr:cNvPr id="88" name="Shape 87"/>
        <xdr:cNvCxnSpPr>
          <a:stCxn id="17" idx="3"/>
          <a:endCxn id="41" idx="0"/>
        </xdr:cNvCxnSpPr>
      </xdr:nvCxnSpPr>
      <xdr:spPr>
        <a:xfrm>
          <a:off x="5179481" y="6920437"/>
          <a:ext cx="265644" cy="115463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20</xdr:row>
      <xdr:rowOff>1009646</xdr:rowOff>
    </xdr:from>
    <xdr:to>
      <xdr:col>13</xdr:col>
      <xdr:colOff>42333</xdr:colOff>
      <xdr:row>21</xdr:row>
      <xdr:rowOff>423319</xdr:rowOff>
    </xdr:to>
    <xdr:cxnSp macro="">
      <xdr:nvCxnSpPr>
        <xdr:cNvPr id="91" name="Shape 90"/>
        <xdr:cNvCxnSpPr>
          <a:stCxn id="41" idx="1"/>
          <a:endCxn id="17" idx="2"/>
        </xdr:cNvCxnSpPr>
      </xdr:nvCxnSpPr>
      <xdr:spPr>
        <a:xfrm rot="10800000">
          <a:off x="4967816" y="7031563"/>
          <a:ext cx="281517" cy="11810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1248833</xdr:rowOff>
    </xdr:from>
    <xdr:to>
      <xdr:col>8</xdr:col>
      <xdr:colOff>425437</xdr:colOff>
      <xdr:row>28</xdr:row>
      <xdr:rowOff>1424475</xdr:rowOff>
    </xdr:to>
    <xdr:sp macro="" textlink="">
      <xdr:nvSpPr>
        <xdr:cNvPr id="93" name="Flowchart: Off-page Connector 92"/>
        <xdr:cNvSpPr/>
      </xdr:nvSpPr>
      <xdr:spPr>
        <a:xfrm>
          <a:off x="5859979" y="24575558"/>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1231905</xdr:rowOff>
    </xdr:from>
    <xdr:to>
      <xdr:col>7</xdr:col>
      <xdr:colOff>419125</xdr:colOff>
      <xdr:row>28</xdr:row>
      <xdr:rowOff>1407547</xdr:rowOff>
    </xdr:to>
    <xdr:sp macro="" textlink="">
      <xdr:nvSpPr>
        <xdr:cNvPr id="94" name="Flowchart: Off-page Connector 93"/>
        <xdr:cNvSpPr/>
      </xdr:nvSpPr>
      <xdr:spPr>
        <a:xfrm rot="10800000">
          <a:off x="5329792" y="24558630"/>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232833</xdr:rowOff>
    </xdr:to>
    <xdr:sp macro="" textlink="">
      <xdr:nvSpPr>
        <xdr:cNvPr id="95" name="Flowchart: Off-page Connector 94"/>
        <xdr:cNvSpPr/>
      </xdr:nvSpPr>
      <xdr:spPr>
        <a:xfrm>
          <a:off x="5864217" y="24884543"/>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226488</xdr:rowOff>
    </xdr:to>
    <xdr:sp macro="" textlink="">
      <xdr:nvSpPr>
        <xdr:cNvPr id="96" name="Flowchart: Off-page Connector 95"/>
        <xdr:cNvSpPr/>
      </xdr:nvSpPr>
      <xdr:spPr>
        <a:xfrm rot="10800000">
          <a:off x="5355179" y="24878198"/>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1248833</xdr:rowOff>
    </xdr:to>
    <xdr:cxnSp macro="">
      <xdr:nvCxnSpPr>
        <xdr:cNvPr id="97" name="Shape 96"/>
        <xdr:cNvCxnSpPr>
          <a:stCxn id="50" idx="3"/>
          <a:endCxn id="93" idx="0"/>
        </xdr:cNvCxnSpPr>
      </xdr:nvCxnSpPr>
      <xdr:spPr>
        <a:xfrm>
          <a:off x="5693833" y="23750050"/>
          <a:ext cx="330188" cy="825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1231905</xdr:rowOff>
    </xdr:to>
    <xdr:cxnSp macro="">
      <xdr:nvCxnSpPr>
        <xdr:cNvPr id="98" name="Straight Arrow Connector 97"/>
        <xdr:cNvCxnSpPr>
          <a:stCxn id="94" idx="2"/>
          <a:endCxn id="50" idx="2"/>
        </xdr:cNvCxnSpPr>
      </xdr:nvCxnSpPr>
      <xdr:spPr>
        <a:xfrm rot="5400000" flipH="1" flipV="1">
          <a:off x="5160439" y="24221028"/>
          <a:ext cx="670997"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232832</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45180" y="25245477"/>
          <a:ext cx="364049"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226488</xdr:rowOff>
    </xdr:from>
    <xdr:to>
      <xdr:col>8</xdr:col>
      <xdr:colOff>67731</xdr:colOff>
      <xdr:row>29</xdr:row>
      <xdr:rowOff>734466</xdr:rowOff>
    </xdr:to>
    <xdr:cxnSp macro="">
      <xdr:nvCxnSpPr>
        <xdr:cNvPr id="100" name="Shape 99"/>
        <xdr:cNvCxnSpPr>
          <a:stCxn id="53" idx="1"/>
          <a:endCxn id="96" idx="0"/>
        </xdr:cNvCxnSpPr>
      </xdr:nvCxnSpPr>
      <xdr:spPr>
        <a:xfrm rot="10800000">
          <a:off x="5519220" y="25058163"/>
          <a:ext cx="311136" cy="507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42333</xdr:colOff>
      <xdr:row>15</xdr:row>
      <xdr:rowOff>137583</xdr:rowOff>
    </xdr:from>
    <xdr:to>
      <xdr:col>3</xdr:col>
      <xdr:colOff>465666</xdr:colOff>
      <xdr:row>15</xdr:row>
      <xdr:rowOff>359833</xdr:rowOff>
    </xdr:to>
    <xdr:sp macro="" textlink="">
      <xdr:nvSpPr>
        <xdr:cNvPr id="101" name="Rectangle 100"/>
        <xdr:cNvSpPr/>
      </xdr:nvSpPr>
      <xdr:spPr>
        <a:xfrm>
          <a:off x="3217333" y="2497666"/>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27515</xdr:colOff>
      <xdr:row>17</xdr:row>
      <xdr:rowOff>165094</xdr:rowOff>
    </xdr:from>
    <xdr:to>
      <xdr:col>11</xdr:col>
      <xdr:colOff>461432</xdr:colOff>
      <xdr:row>17</xdr:row>
      <xdr:rowOff>429678</xdr:rowOff>
    </xdr:to>
    <xdr:sp macro="" textlink="">
      <xdr:nvSpPr>
        <xdr:cNvPr id="108" name="Flowchart: Document 107"/>
        <xdr:cNvSpPr/>
      </xdr:nvSpPr>
      <xdr:spPr>
        <a:xfrm>
          <a:off x="4239682" y="4165594"/>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461432</xdr:colOff>
      <xdr:row>17</xdr:row>
      <xdr:rowOff>297386</xdr:rowOff>
    </xdr:from>
    <xdr:to>
      <xdr:col>13</xdr:col>
      <xdr:colOff>255057</xdr:colOff>
      <xdr:row>18</xdr:row>
      <xdr:rowOff>218010</xdr:rowOff>
    </xdr:to>
    <xdr:cxnSp macro="">
      <xdr:nvCxnSpPr>
        <xdr:cNvPr id="109" name="Shape 108"/>
        <xdr:cNvCxnSpPr>
          <a:stCxn id="108" idx="3"/>
          <a:endCxn id="15" idx="0"/>
        </xdr:cNvCxnSpPr>
      </xdr:nvCxnSpPr>
      <xdr:spPr>
        <a:xfrm>
          <a:off x="4673599" y="4297886"/>
          <a:ext cx="788458" cy="5979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55033</xdr:colOff>
      <xdr:row>16</xdr:row>
      <xdr:rowOff>256119</xdr:rowOff>
    </xdr:from>
    <xdr:to>
      <xdr:col>10</xdr:col>
      <xdr:colOff>446618</xdr:colOff>
      <xdr:row>16</xdr:row>
      <xdr:rowOff>531286</xdr:rowOff>
    </xdr:to>
    <xdr:sp macro="" textlink="">
      <xdr:nvSpPr>
        <xdr:cNvPr id="14" name="Diamond 13"/>
        <xdr:cNvSpPr/>
      </xdr:nvSpPr>
      <xdr:spPr>
        <a:xfrm>
          <a:off x="3769783" y="362161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42332</xdr:colOff>
      <xdr:row>32</xdr:row>
      <xdr:rowOff>190491</xdr:rowOff>
    </xdr:from>
    <xdr:to>
      <xdr:col>3</xdr:col>
      <xdr:colOff>461432</xdr:colOff>
      <xdr:row>32</xdr:row>
      <xdr:rowOff>402166</xdr:rowOff>
    </xdr:to>
    <xdr:sp macro="" textlink="">
      <xdr:nvSpPr>
        <xdr:cNvPr id="24" name="Flowchart: Terminator 23"/>
        <xdr:cNvSpPr/>
      </xdr:nvSpPr>
      <xdr:spPr>
        <a:xfrm>
          <a:off x="3217332" y="11091324"/>
          <a:ext cx="419100" cy="21167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275167</xdr:colOff>
      <xdr:row>15</xdr:row>
      <xdr:rowOff>116417</xdr:rowOff>
    </xdr:to>
    <xdr:cxnSp macro="">
      <xdr:nvCxnSpPr>
        <xdr:cNvPr id="25" name="Shape 24"/>
        <xdr:cNvCxnSpPr>
          <a:stCxn id="2" idx="3"/>
          <a:endCxn id="101" idx="0"/>
        </xdr:cNvCxnSpPr>
      </xdr:nvCxnSpPr>
      <xdr:spPr>
        <a:xfrm>
          <a:off x="3124199" y="1673754"/>
          <a:ext cx="325968" cy="9720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15</xdr:row>
      <xdr:rowOff>227542</xdr:rowOff>
    </xdr:from>
    <xdr:to>
      <xdr:col>10</xdr:col>
      <xdr:colOff>250826</xdr:colOff>
      <xdr:row>16</xdr:row>
      <xdr:rowOff>256119</xdr:rowOff>
    </xdr:to>
    <xdr:cxnSp macro="">
      <xdr:nvCxnSpPr>
        <xdr:cNvPr id="36" name="Shape 35"/>
        <xdr:cNvCxnSpPr>
          <a:stCxn id="101" idx="3"/>
          <a:endCxn id="14" idx="0"/>
        </xdr:cNvCxnSpPr>
      </xdr:nvCxnSpPr>
      <xdr:spPr>
        <a:xfrm>
          <a:off x="3661833" y="2756959"/>
          <a:ext cx="303743" cy="8646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275167</xdr:colOff>
      <xdr:row>15</xdr:row>
      <xdr:rowOff>338668</xdr:rowOff>
    </xdr:from>
    <xdr:to>
      <xdr:col>10</xdr:col>
      <xdr:colOff>55033</xdr:colOff>
      <xdr:row>16</xdr:row>
      <xdr:rowOff>393704</xdr:rowOff>
    </xdr:to>
    <xdr:cxnSp macro="">
      <xdr:nvCxnSpPr>
        <xdr:cNvPr id="37" name="Shape 36"/>
        <xdr:cNvCxnSpPr>
          <a:stCxn id="14" idx="1"/>
          <a:endCxn id="101" idx="2"/>
        </xdr:cNvCxnSpPr>
      </xdr:nvCxnSpPr>
      <xdr:spPr>
        <a:xfrm rot="10800000">
          <a:off x="3450167" y="2868085"/>
          <a:ext cx="319616" cy="89111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446618</xdr:colOff>
      <xdr:row>16</xdr:row>
      <xdr:rowOff>393703</xdr:rowOff>
    </xdr:from>
    <xdr:to>
      <xdr:col>11</xdr:col>
      <xdr:colOff>233890</xdr:colOff>
      <xdr:row>17</xdr:row>
      <xdr:rowOff>143927</xdr:rowOff>
    </xdr:to>
    <xdr:cxnSp macro="">
      <xdr:nvCxnSpPr>
        <xdr:cNvPr id="38" name="Shape 37"/>
        <xdr:cNvCxnSpPr>
          <a:stCxn id="14" idx="3"/>
          <a:endCxn id="108" idx="0"/>
        </xdr:cNvCxnSpPr>
      </xdr:nvCxnSpPr>
      <xdr:spPr>
        <a:xfrm>
          <a:off x="4161368" y="3759203"/>
          <a:ext cx="284689" cy="5545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52915</xdr:colOff>
      <xdr:row>21</xdr:row>
      <xdr:rowOff>486818</xdr:rowOff>
    </xdr:from>
    <xdr:to>
      <xdr:col>13</xdr:col>
      <xdr:colOff>444500</xdr:colOff>
      <xdr:row>21</xdr:row>
      <xdr:rowOff>761985</xdr:rowOff>
    </xdr:to>
    <xdr:sp macro="" textlink="">
      <xdr:nvSpPr>
        <xdr:cNvPr id="41" name="Diamond 40"/>
        <xdr:cNvSpPr/>
      </xdr:nvSpPr>
      <xdr:spPr>
        <a:xfrm>
          <a:off x="7844365" y="17365118"/>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22</xdr:row>
      <xdr:rowOff>300556</xdr:rowOff>
    </xdr:from>
    <xdr:to>
      <xdr:col>14</xdr:col>
      <xdr:colOff>459316</xdr:colOff>
      <xdr:row>22</xdr:row>
      <xdr:rowOff>575723</xdr:rowOff>
    </xdr:to>
    <xdr:sp macro="" textlink="">
      <xdr:nvSpPr>
        <xdr:cNvPr id="42" name="Diamond 41"/>
        <xdr:cNvSpPr/>
      </xdr:nvSpPr>
      <xdr:spPr>
        <a:xfrm>
          <a:off x="5772148" y="9243473"/>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444500</xdr:colOff>
      <xdr:row>21</xdr:row>
      <xdr:rowOff>624402</xdr:rowOff>
    </xdr:from>
    <xdr:to>
      <xdr:col>14</xdr:col>
      <xdr:colOff>263524</xdr:colOff>
      <xdr:row>22</xdr:row>
      <xdr:rowOff>300556</xdr:rowOff>
    </xdr:to>
    <xdr:cxnSp macro="">
      <xdr:nvCxnSpPr>
        <xdr:cNvPr id="43" name="Shape 42"/>
        <xdr:cNvCxnSpPr>
          <a:stCxn id="41" idx="3"/>
          <a:endCxn id="42" idx="0"/>
        </xdr:cNvCxnSpPr>
      </xdr:nvCxnSpPr>
      <xdr:spPr>
        <a:xfrm>
          <a:off x="5651500" y="8583069"/>
          <a:ext cx="316441" cy="66040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248708</xdr:colOff>
      <xdr:row>21</xdr:row>
      <xdr:rowOff>761986</xdr:rowOff>
    </xdr:from>
    <xdr:to>
      <xdr:col>14</xdr:col>
      <xdr:colOff>67731</xdr:colOff>
      <xdr:row>22</xdr:row>
      <xdr:rowOff>438141</xdr:rowOff>
    </xdr:to>
    <xdr:cxnSp macro="">
      <xdr:nvCxnSpPr>
        <xdr:cNvPr id="44" name="Shape 43"/>
        <xdr:cNvCxnSpPr>
          <a:stCxn id="42" idx="1"/>
          <a:endCxn id="41" idx="2"/>
        </xdr:cNvCxnSpPr>
      </xdr:nvCxnSpPr>
      <xdr:spPr>
        <a:xfrm rot="10800000">
          <a:off x="5455708" y="8720653"/>
          <a:ext cx="316440" cy="66040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251882</xdr:colOff>
      <xdr:row>23</xdr:row>
      <xdr:rowOff>545041</xdr:rowOff>
    </xdr:from>
    <xdr:to>
      <xdr:col>11</xdr:col>
      <xdr:colOff>42335</xdr:colOff>
      <xdr:row>32</xdr:row>
      <xdr:rowOff>190490</xdr:rowOff>
    </xdr:to>
    <xdr:cxnSp macro="">
      <xdr:nvCxnSpPr>
        <xdr:cNvPr id="54" name="Shape 53"/>
        <xdr:cNvCxnSpPr>
          <a:stCxn id="18" idx="3"/>
          <a:endCxn id="24" idx="0"/>
        </xdr:cNvCxnSpPr>
      </xdr:nvCxnSpPr>
      <xdr:spPr>
        <a:xfrm rot="10800000" flipV="1">
          <a:off x="3426882" y="10302874"/>
          <a:ext cx="827620" cy="78844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22</xdr:row>
      <xdr:rowOff>575723</xdr:rowOff>
    </xdr:from>
    <xdr:to>
      <xdr:col>14</xdr:col>
      <xdr:colOff>263525</xdr:colOff>
      <xdr:row>23</xdr:row>
      <xdr:rowOff>545042</xdr:rowOff>
    </xdr:to>
    <xdr:cxnSp macro="">
      <xdr:nvCxnSpPr>
        <xdr:cNvPr id="55" name="Shape 54"/>
        <xdr:cNvCxnSpPr>
          <a:stCxn id="42" idx="2"/>
          <a:endCxn id="18" idx="0"/>
        </xdr:cNvCxnSpPr>
      </xdr:nvCxnSpPr>
      <xdr:spPr>
        <a:xfrm rot="5400000">
          <a:off x="4925480" y="9260413"/>
          <a:ext cx="784235" cy="13006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359836</xdr:colOff>
      <xdr:row>16</xdr:row>
      <xdr:rowOff>232814</xdr:rowOff>
    </xdr:from>
    <xdr:ext cx="457200" cy="217560"/>
    <xdr:sp macro="" textlink="">
      <xdr:nvSpPr>
        <xdr:cNvPr id="60" name="TextBox 59"/>
        <xdr:cNvSpPr txBox="1"/>
      </xdr:nvSpPr>
      <xdr:spPr>
        <a:xfrm rot="10800000" flipV="1">
          <a:off x="4074586" y="3598314"/>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21</xdr:row>
      <xdr:rowOff>455069</xdr:rowOff>
    </xdr:from>
    <xdr:ext cx="457200" cy="217560"/>
    <xdr:sp macro="" textlink="">
      <xdr:nvSpPr>
        <xdr:cNvPr id="61" name="TextBox 60"/>
        <xdr:cNvSpPr txBox="1"/>
      </xdr:nvSpPr>
      <xdr:spPr>
        <a:xfrm rot="10800000" flipV="1">
          <a:off x="8140705" y="1733336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571482</xdr:rowOff>
    </xdr:from>
    <xdr:ext cx="457200" cy="217560"/>
    <xdr:sp macro="" textlink="">
      <xdr:nvSpPr>
        <xdr:cNvPr id="62" name="TextBox 61"/>
        <xdr:cNvSpPr txBox="1"/>
      </xdr:nvSpPr>
      <xdr:spPr>
        <a:xfrm rot="10800000" flipV="1">
          <a:off x="5831413" y="951439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243417</xdr:colOff>
      <xdr:row>16</xdr:row>
      <xdr:rowOff>211647</xdr:rowOff>
    </xdr:from>
    <xdr:ext cx="457200" cy="182880"/>
    <xdr:sp macro="" textlink="">
      <xdr:nvSpPr>
        <xdr:cNvPr id="69" name="TextBox 68"/>
        <xdr:cNvSpPr txBox="1"/>
      </xdr:nvSpPr>
      <xdr:spPr>
        <a:xfrm rot="10800000" flipV="1">
          <a:off x="3418417" y="357714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211660</xdr:colOff>
      <xdr:row>21</xdr:row>
      <xdr:rowOff>444486</xdr:rowOff>
    </xdr:from>
    <xdr:ext cx="457200" cy="182880"/>
    <xdr:sp macro="" textlink="">
      <xdr:nvSpPr>
        <xdr:cNvPr id="70" name="TextBox 69"/>
        <xdr:cNvSpPr txBox="1"/>
      </xdr:nvSpPr>
      <xdr:spPr>
        <a:xfrm rot="10800000" flipV="1">
          <a:off x="7507810" y="1732278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264575</xdr:rowOff>
    </xdr:from>
    <xdr:ext cx="457200" cy="182880"/>
    <xdr:sp macro="" textlink="">
      <xdr:nvSpPr>
        <xdr:cNvPr id="71" name="TextBox 70"/>
        <xdr:cNvSpPr txBox="1"/>
      </xdr:nvSpPr>
      <xdr:spPr>
        <a:xfrm rot="10800000" flipV="1">
          <a:off x="5386911" y="9207492"/>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1142999</xdr:rowOff>
    </xdr:from>
    <xdr:to>
      <xdr:col>6</xdr:col>
      <xdr:colOff>423333</xdr:colOff>
      <xdr:row>11</xdr:row>
      <xdr:rowOff>1333484</xdr:rowOff>
    </xdr:to>
    <xdr:sp macro="" textlink="">
      <xdr:nvSpPr>
        <xdr:cNvPr id="76" name="Flowchart: Off-page Connector 75"/>
        <xdr:cNvSpPr/>
      </xdr:nvSpPr>
      <xdr:spPr>
        <a:xfrm>
          <a:off x="4838700" y="8477249"/>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1142999</xdr:rowOff>
    </xdr:to>
    <xdr:cxnSp macro="">
      <xdr:nvCxnSpPr>
        <xdr:cNvPr id="77" name="Shape 76"/>
        <xdr:cNvCxnSpPr>
          <a:stCxn id="9" idx="3"/>
          <a:endCxn id="76" idx="0"/>
        </xdr:cNvCxnSpPr>
      </xdr:nvCxnSpPr>
      <xdr:spPr>
        <a:xfrm>
          <a:off x="4195234" y="7693026"/>
          <a:ext cx="807508" cy="7842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1136654</xdr:rowOff>
    </xdr:from>
    <xdr:to>
      <xdr:col>4</xdr:col>
      <xdr:colOff>427603</xdr:colOff>
      <xdr:row>11</xdr:row>
      <xdr:rowOff>1327139</xdr:rowOff>
    </xdr:to>
    <xdr:sp macro="" textlink="">
      <xdr:nvSpPr>
        <xdr:cNvPr id="78" name="Flowchart: Off-page Connector 77"/>
        <xdr:cNvSpPr/>
      </xdr:nvSpPr>
      <xdr:spPr>
        <a:xfrm rot="10800000">
          <a:off x="3814270" y="8470904"/>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1136655</xdr:rowOff>
    </xdr:to>
    <xdr:cxnSp macro="">
      <xdr:nvCxnSpPr>
        <xdr:cNvPr id="79" name="Straight Arrow Connector 78"/>
        <xdr:cNvCxnSpPr>
          <a:stCxn id="78" idx="2"/>
          <a:endCxn id="9" idx="2"/>
        </xdr:cNvCxnSpPr>
      </xdr:nvCxnSpPr>
      <xdr:spPr>
        <a:xfrm rot="5400000" flipH="1" flipV="1">
          <a:off x="3647563" y="8134900"/>
          <a:ext cx="666753"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243417</xdr:rowOff>
    </xdr:to>
    <xdr:sp macro="" textlink="">
      <xdr:nvSpPr>
        <xdr:cNvPr id="80" name="Flowchart: Off-page Connector 79"/>
        <xdr:cNvSpPr/>
      </xdr:nvSpPr>
      <xdr:spPr>
        <a:xfrm>
          <a:off x="4821772" y="8811661"/>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243416</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14366" y="9154577"/>
          <a:ext cx="338659"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237072</xdr:rowOff>
    </xdr:to>
    <xdr:sp macro="" textlink="">
      <xdr:nvSpPr>
        <xdr:cNvPr id="82" name="Flowchart: Off-page Connector 81"/>
        <xdr:cNvSpPr/>
      </xdr:nvSpPr>
      <xdr:spPr>
        <a:xfrm rot="10800000">
          <a:off x="3807925" y="8805316"/>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237072</xdr:rowOff>
    </xdr:from>
    <xdr:to>
      <xdr:col>6</xdr:col>
      <xdr:colOff>42333</xdr:colOff>
      <xdr:row>12</xdr:row>
      <xdr:rowOff>719660</xdr:rowOff>
    </xdr:to>
    <xdr:cxnSp macro="">
      <xdr:nvCxnSpPr>
        <xdr:cNvPr id="83" name="Shape 82"/>
        <xdr:cNvCxnSpPr>
          <a:stCxn id="10" idx="1"/>
          <a:endCxn id="82" idx="0"/>
        </xdr:cNvCxnSpPr>
      </xdr:nvCxnSpPr>
      <xdr:spPr>
        <a:xfrm rot="10800000">
          <a:off x="3971966" y="8981022"/>
          <a:ext cx="813817" cy="4825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248708</xdr:colOff>
      <xdr:row>21</xdr:row>
      <xdr:rowOff>486818</xdr:rowOff>
    </xdr:to>
    <xdr:cxnSp macro="">
      <xdr:nvCxnSpPr>
        <xdr:cNvPr id="88" name="Shape 87"/>
        <xdr:cNvCxnSpPr>
          <a:stCxn id="17" idx="3"/>
          <a:endCxn id="41" idx="0"/>
        </xdr:cNvCxnSpPr>
      </xdr:nvCxnSpPr>
      <xdr:spPr>
        <a:xfrm>
          <a:off x="5179481" y="7089770"/>
          <a:ext cx="276227" cy="135571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20</xdr:row>
      <xdr:rowOff>1009645</xdr:rowOff>
    </xdr:from>
    <xdr:to>
      <xdr:col>13</xdr:col>
      <xdr:colOff>52915</xdr:colOff>
      <xdr:row>21</xdr:row>
      <xdr:rowOff>624402</xdr:rowOff>
    </xdr:to>
    <xdr:cxnSp macro="">
      <xdr:nvCxnSpPr>
        <xdr:cNvPr id="91" name="Shape 90"/>
        <xdr:cNvCxnSpPr>
          <a:stCxn id="41" idx="1"/>
          <a:endCxn id="17" idx="2"/>
        </xdr:cNvCxnSpPr>
      </xdr:nvCxnSpPr>
      <xdr:spPr>
        <a:xfrm rot="10800000">
          <a:off x="4967815" y="7200895"/>
          <a:ext cx="292100" cy="138217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1248833</xdr:rowOff>
    </xdr:from>
    <xdr:to>
      <xdr:col>8</xdr:col>
      <xdr:colOff>425437</xdr:colOff>
      <xdr:row>28</xdr:row>
      <xdr:rowOff>1424475</xdr:rowOff>
    </xdr:to>
    <xdr:sp macro="" textlink="">
      <xdr:nvSpPr>
        <xdr:cNvPr id="93" name="Flowchart: Off-page Connector 92"/>
        <xdr:cNvSpPr/>
      </xdr:nvSpPr>
      <xdr:spPr>
        <a:xfrm>
          <a:off x="5859979" y="24575558"/>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1231905</xdr:rowOff>
    </xdr:from>
    <xdr:to>
      <xdr:col>7</xdr:col>
      <xdr:colOff>419125</xdr:colOff>
      <xdr:row>28</xdr:row>
      <xdr:rowOff>1407547</xdr:rowOff>
    </xdr:to>
    <xdr:sp macro="" textlink="">
      <xdr:nvSpPr>
        <xdr:cNvPr id="94" name="Flowchart: Off-page Connector 93"/>
        <xdr:cNvSpPr/>
      </xdr:nvSpPr>
      <xdr:spPr>
        <a:xfrm rot="10800000">
          <a:off x="5329792" y="24558630"/>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232833</xdr:rowOff>
    </xdr:to>
    <xdr:sp macro="" textlink="">
      <xdr:nvSpPr>
        <xdr:cNvPr id="95" name="Flowchart: Off-page Connector 94"/>
        <xdr:cNvSpPr/>
      </xdr:nvSpPr>
      <xdr:spPr>
        <a:xfrm>
          <a:off x="5864217" y="24884543"/>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226488</xdr:rowOff>
    </xdr:to>
    <xdr:sp macro="" textlink="">
      <xdr:nvSpPr>
        <xdr:cNvPr id="96" name="Flowchart: Off-page Connector 95"/>
        <xdr:cNvSpPr/>
      </xdr:nvSpPr>
      <xdr:spPr>
        <a:xfrm rot="10800000">
          <a:off x="5355179" y="24878198"/>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1248833</xdr:rowOff>
    </xdr:to>
    <xdr:cxnSp macro="">
      <xdr:nvCxnSpPr>
        <xdr:cNvPr id="97" name="Shape 96"/>
        <xdr:cNvCxnSpPr>
          <a:stCxn id="50" idx="3"/>
          <a:endCxn id="93" idx="0"/>
        </xdr:cNvCxnSpPr>
      </xdr:nvCxnSpPr>
      <xdr:spPr>
        <a:xfrm>
          <a:off x="5693833" y="23750050"/>
          <a:ext cx="330188" cy="825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1231905</xdr:rowOff>
    </xdr:to>
    <xdr:cxnSp macro="">
      <xdr:nvCxnSpPr>
        <xdr:cNvPr id="98" name="Straight Arrow Connector 97"/>
        <xdr:cNvCxnSpPr>
          <a:stCxn id="94" idx="2"/>
          <a:endCxn id="50" idx="2"/>
        </xdr:cNvCxnSpPr>
      </xdr:nvCxnSpPr>
      <xdr:spPr>
        <a:xfrm rot="5400000" flipH="1" flipV="1">
          <a:off x="5160439" y="24221028"/>
          <a:ext cx="670997"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232832</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45180" y="25245477"/>
          <a:ext cx="364049"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226488</xdr:rowOff>
    </xdr:from>
    <xdr:to>
      <xdr:col>8</xdr:col>
      <xdr:colOff>67731</xdr:colOff>
      <xdr:row>29</xdr:row>
      <xdr:rowOff>734466</xdr:rowOff>
    </xdr:to>
    <xdr:cxnSp macro="">
      <xdr:nvCxnSpPr>
        <xdr:cNvPr id="100" name="Shape 99"/>
        <xdr:cNvCxnSpPr>
          <a:stCxn id="53" idx="1"/>
          <a:endCxn id="96" idx="0"/>
        </xdr:cNvCxnSpPr>
      </xdr:nvCxnSpPr>
      <xdr:spPr>
        <a:xfrm rot="10800000">
          <a:off x="5519220" y="25058163"/>
          <a:ext cx="311136" cy="507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15</xdr:row>
      <xdr:rowOff>116417</xdr:rowOff>
    </xdr:from>
    <xdr:to>
      <xdr:col>3</xdr:col>
      <xdr:colOff>486833</xdr:colOff>
      <xdr:row>15</xdr:row>
      <xdr:rowOff>338667</xdr:rowOff>
    </xdr:to>
    <xdr:sp macro="" textlink="">
      <xdr:nvSpPr>
        <xdr:cNvPr id="101" name="Rectangle 100"/>
        <xdr:cNvSpPr/>
      </xdr:nvSpPr>
      <xdr:spPr>
        <a:xfrm>
          <a:off x="3238500" y="10244667"/>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16931</xdr:colOff>
      <xdr:row>17</xdr:row>
      <xdr:rowOff>143927</xdr:rowOff>
    </xdr:from>
    <xdr:to>
      <xdr:col>11</xdr:col>
      <xdr:colOff>450848</xdr:colOff>
      <xdr:row>17</xdr:row>
      <xdr:rowOff>408511</xdr:rowOff>
    </xdr:to>
    <xdr:sp macro="" textlink="">
      <xdr:nvSpPr>
        <xdr:cNvPr id="108" name="Flowchart: Document 107"/>
        <xdr:cNvSpPr/>
      </xdr:nvSpPr>
      <xdr:spPr>
        <a:xfrm>
          <a:off x="4229098" y="431376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450848</xdr:colOff>
      <xdr:row>17</xdr:row>
      <xdr:rowOff>276219</xdr:rowOff>
    </xdr:from>
    <xdr:to>
      <xdr:col>13</xdr:col>
      <xdr:colOff>255057</xdr:colOff>
      <xdr:row>18</xdr:row>
      <xdr:rowOff>218010</xdr:rowOff>
    </xdr:to>
    <xdr:cxnSp macro="">
      <xdr:nvCxnSpPr>
        <xdr:cNvPr id="109" name="Shape 108"/>
        <xdr:cNvCxnSpPr>
          <a:stCxn id="108" idx="3"/>
          <a:endCxn id="15" idx="0"/>
        </xdr:cNvCxnSpPr>
      </xdr:nvCxnSpPr>
      <xdr:spPr>
        <a:xfrm>
          <a:off x="4663015" y="4446052"/>
          <a:ext cx="799042" cy="61912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65617</xdr:colOff>
      <xdr:row>16</xdr:row>
      <xdr:rowOff>277287</xdr:rowOff>
    </xdr:from>
    <xdr:to>
      <xdr:col>10</xdr:col>
      <xdr:colOff>457202</xdr:colOff>
      <xdr:row>16</xdr:row>
      <xdr:rowOff>552454</xdr:rowOff>
    </xdr:to>
    <xdr:sp macro="" textlink="">
      <xdr:nvSpPr>
        <xdr:cNvPr id="14" name="Diamond 13"/>
        <xdr:cNvSpPr/>
      </xdr:nvSpPr>
      <xdr:spPr>
        <a:xfrm>
          <a:off x="3780367" y="331470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42332</xdr:colOff>
      <xdr:row>32</xdr:row>
      <xdr:rowOff>126992</xdr:rowOff>
    </xdr:from>
    <xdr:to>
      <xdr:col>3</xdr:col>
      <xdr:colOff>461432</xdr:colOff>
      <xdr:row>32</xdr:row>
      <xdr:rowOff>327017</xdr:rowOff>
    </xdr:to>
    <xdr:sp macro="" textlink="">
      <xdr:nvSpPr>
        <xdr:cNvPr id="24" name="Flowchart: Terminator 23"/>
        <xdr:cNvSpPr/>
      </xdr:nvSpPr>
      <xdr:spPr>
        <a:xfrm>
          <a:off x="3217332" y="10720909"/>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275165</xdr:colOff>
      <xdr:row>15</xdr:row>
      <xdr:rowOff>137579</xdr:rowOff>
    </xdr:to>
    <xdr:cxnSp macro="">
      <xdr:nvCxnSpPr>
        <xdr:cNvPr id="25" name="Shape 24"/>
        <xdr:cNvCxnSpPr>
          <a:stCxn id="2" idx="3"/>
          <a:endCxn id="101" idx="0"/>
        </xdr:cNvCxnSpPr>
      </xdr:nvCxnSpPr>
      <xdr:spPr>
        <a:xfrm>
          <a:off x="3124199" y="1673754"/>
          <a:ext cx="325966" cy="6651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486831</xdr:colOff>
      <xdr:row>15</xdr:row>
      <xdr:rowOff>248704</xdr:rowOff>
    </xdr:from>
    <xdr:to>
      <xdr:col>10</xdr:col>
      <xdr:colOff>261410</xdr:colOff>
      <xdr:row>16</xdr:row>
      <xdr:rowOff>277287</xdr:rowOff>
    </xdr:to>
    <xdr:cxnSp macro="">
      <xdr:nvCxnSpPr>
        <xdr:cNvPr id="36" name="Shape 35"/>
        <xdr:cNvCxnSpPr>
          <a:stCxn id="101" idx="3"/>
          <a:endCxn id="14" idx="0"/>
        </xdr:cNvCxnSpPr>
      </xdr:nvCxnSpPr>
      <xdr:spPr>
        <a:xfrm>
          <a:off x="3661831" y="2450037"/>
          <a:ext cx="314329" cy="86466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275165</xdr:colOff>
      <xdr:row>15</xdr:row>
      <xdr:rowOff>359829</xdr:rowOff>
    </xdr:from>
    <xdr:to>
      <xdr:col>10</xdr:col>
      <xdr:colOff>65617</xdr:colOff>
      <xdr:row>16</xdr:row>
      <xdr:rowOff>414871</xdr:rowOff>
    </xdr:to>
    <xdr:cxnSp macro="">
      <xdr:nvCxnSpPr>
        <xdr:cNvPr id="37" name="Shape 36"/>
        <xdr:cNvCxnSpPr>
          <a:stCxn id="14" idx="1"/>
          <a:endCxn id="101" idx="2"/>
        </xdr:cNvCxnSpPr>
      </xdr:nvCxnSpPr>
      <xdr:spPr>
        <a:xfrm rot="10800000">
          <a:off x="3450165" y="2561162"/>
          <a:ext cx="330202" cy="89112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457202</xdr:colOff>
      <xdr:row>16</xdr:row>
      <xdr:rowOff>414871</xdr:rowOff>
    </xdr:from>
    <xdr:to>
      <xdr:col>11</xdr:col>
      <xdr:colOff>255057</xdr:colOff>
      <xdr:row>17</xdr:row>
      <xdr:rowOff>143927</xdr:rowOff>
    </xdr:to>
    <xdr:cxnSp macro="">
      <xdr:nvCxnSpPr>
        <xdr:cNvPr id="38" name="Shape 37"/>
        <xdr:cNvCxnSpPr>
          <a:stCxn id="14" idx="3"/>
          <a:endCxn id="108" idx="0"/>
        </xdr:cNvCxnSpPr>
      </xdr:nvCxnSpPr>
      <xdr:spPr>
        <a:xfrm>
          <a:off x="4171952" y="3452288"/>
          <a:ext cx="295272" cy="5333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52915</xdr:colOff>
      <xdr:row>21</xdr:row>
      <xdr:rowOff>285735</xdr:rowOff>
    </xdr:from>
    <xdr:to>
      <xdr:col>13</xdr:col>
      <xdr:colOff>444500</xdr:colOff>
      <xdr:row>21</xdr:row>
      <xdr:rowOff>560902</xdr:rowOff>
    </xdr:to>
    <xdr:sp macro="" textlink="">
      <xdr:nvSpPr>
        <xdr:cNvPr id="41" name="Diamond 40"/>
        <xdr:cNvSpPr/>
      </xdr:nvSpPr>
      <xdr:spPr>
        <a:xfrm>
          <a:off x="5259915" y="7937485"/>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22</xdr:row>
      <xdr:rowOff>395806</xdr:rowOff>
    </xdr:from>
    <xdr:to>
      <xdr:col>14</xdr:col>
      <xdr:colOff>459316</xdr:colOff>
      <xdr:row>22</xdr:row>
      <xdr:rowOff>670973</xdr:rowOff>
    </xdr:to>
    <xdr:sp macro="" textlink="">
      <xdr:nvSpPr>
        <xdr:cNvPr id="42" name="Diamond 41"/>
        <xdr:cNvSpPr/>
      </xdr:nvSpPr>
      <xdr:spPr>
        <a:xfrm>
          <a:off x="8354481" y="1825518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444500</xdr:colOff>
      <xdr:row>21</xdr:row>
      <xdr:rowOff>423319</xdr:rowOff>
    </xdr:from>
    <xdr:to>
      <xdr:col>14</xdr:col>
      <xdr:colOff>263524</xdr:colOff>
      <xdr:row>22</xdr:row>
      <xdr:rowOff>395806</xdr:rowOff>
    </xdr:to>
    <xdr:cxnSp macro="">
      <xdr:nvCxnSpPr>
        <xdr:cNvPr id="43" name="Shape 42"/>
        <xdr:cNvCxnSpPr>
          <a:stCxn id="41" idx="3"/>
          <a:endCxn id="42" idx="0"/>
        </xdr:cNvCxnSpPr>
      </xdr:nvCxnSpPr>
      <xdr:spPr>
        <a:xfrm>
          <a:off x="5651500" y="8075069"/>
          <a:ext cx="316441" cy="95673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248708</xdr:colOff>
      <xdr:row>21</xdr:row>
      <xdr:rowOff>560902</xdr:rowOff>
    </xdr:from>
    <xdr:to>
      <xdr:col>14</xdr:col>
      <xdr:colOff>67731</xdr:colOff>
      <xdr:row>22</xdr:row>
      <xdr:rowOff>533390</xdr:rowOff>
    </xdr:to>
    <xdr:cxnSp macro="">
      <xdr:nvCxnSpPr>
        <xdr:cNvPr id="44" name="Shape 43"/>
        <xdr:cNvCxnSpPr>
          <a:stCxn id="42" idx="1"/>
          <a:endCxn id="41" idx="2"/>
        </xdr:cNvCxnSpPr>
      </xdr:nvCxnSpPr>
      <xdr:spPr>
        <a:xfrm rot="10800000">
          <a:off x="5455708" y="8212652"/>
          <a:ext cx="316440" cy="95673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251882</xdr:colOff>
      <xdr:row>23</xdr:row>
      <xdr:rowOff>545042</xdr:rowOff>
    </xdr:from>
    <xdr:to>
      <xdr:col>11</xdr:col>
      <xdr:colOff>42335</xdr:colOff>
      <xdr:row>32</xdr:row>
      <xdr:rowOff>126992</xdr:rowOff>
    </xdr:to>
    <xdr:cxnSp macro="">
      <xdr:nvCxnSpPr>
        <xdr:cNvPr id="54" name="Shape 53"/>
        <xdr:cNvCxnSpPr>
          <a:stCxn id="18" idx="3"/>
          <a:endCxn id="24" idx="0"/>
        </xdr:cNvCxnSpPr>
      </xdr:nvCxnSpPr>
      <xdr:spPr>
        <a:xfrm rot="10800000" flipV="1">
          <a:off x="3426882" y="9995959"/>
          <a:ext cx="827620" cy="72495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22</xdr:row>
      <xdr:rowOff>670973</xdr:rowOff>
    </xdr:from>
    <xdr:to>
      <xdr:col>14</xdr:col>
      <xdr:colOff>263525</xdr:colOff>
      <xdr:row>23</xdr:row>
      <xdr:rowOff>545042</xdr:rowOff>
    </xdr:to>
    <xdr:cxnSp macro="">
      <xdr:nvCxnSpPr>
        <xdr:cNvPr id="55" name="Shape 54"/>
        <xdr:cNvCxnSpPr>
          <a:stCxn id="42" idx="2"/>
          <a:endCxn id="18" idx="0"/>
        </xdr:cNvCxnSpPr>
      </xdr:nvCxnSpPr>
      <xdr:spPr>
        <a:xfrm rot="5400000">
          <a:off x="7475534" y="18310750"/>
          <a:ext cx="855144" cy="12943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338669</xdr:colOff>
      <xdr:row>16</xdr:row>
      <xdr:rowOff>222229</xdr:rowOff>
    </xdr:from>
    <xdr:ext cx="457200" cy="217560"/>
    <xdr:sp macro="" textlink="">
      <xdr:nvSpPr>
        <xdr:cNvPr id="60" name="TextBox 59"/>
        <xdr:cNvSpPr txBox="1"/>
      </xdr:nvSpPr>
      <xdr:spPr>
        <a:xfrm rot="10800000" flipV="1">
          <a:off x="4053419" y="3259646"/>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338672</xdr:colOff>
      <xdr:row>21</xdr:row>
      <xdr:rowOff>264575</xdr:rowOff>
    </xdr:from>
    <xdr:ext cx="457200" cy="217560"/>
    <xdr:sp macro="" textlink="">
      <xdr:nvSpPr>
        <xdr:cNvPr id="61" name="TextBox 60"/>
        <xdr:cNvSpPr txBox="1"/>
      </xdr:nvSpPr>
      <xdr:spPr>
        <a:xfrm rot="10800000" flipV="1">
          <a:off x="5545672" y="7916325"/>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645563</xdr:rowOff>
    </xdr:from>
    <xdr:ext cx="457200" cy="217560"/>
    <xdr:sp macro="" textlink="">
      <xdr:nvSpPr>
        <xdr:cNvPr id="62" name="TextBox 61"/>
        <xdr:cNvSpPr txBox="1"/>
      </xdr:nvSpPr>
      <xdr:spPr>
        <a:xfrm rot="10800000" flipV="1">
          <a:off x="8413746" y="1850493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254000</xdr:colOff>
      <xdr:row>16</xdr:row>
      <xdr:rowOff>253979</xdr:rowOff>
    </xdr:from>
    <xdr:ext cx="457200" cy="182880"/>
    <xdr:sp macro="" textlink="">
      <xdr:nvSpPr>
        <xdr:cNvPr id="69" name="TextBox 68"/>
        <xdr:cNvSpPr txBox="1"/>
      </xdr:nvSpPr>
      <xdr:spPr>
        <a:xfrm rot="10800000" flipV="1">
          <a:off x="3429000" y="329139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211660</xdr:colOff>
      <xdr:row>21</xdr:row>
      <xdr:rowOff>243409</xdr:rowOff>
    </xdr:from>
    <xdr:ext cx="457200" cy="182880"/>
    <xdr:sp macro="" textlink="">
      <xdr:nvSpPr>
        <xdr:cNvPr id="70" name="TextBox 69"/>
        <xdr:cNvSpPr txBox="1"/>
      </xdr:nvSpPr>
      <xdr:spPr>
        <a:xfrm rot="10800000" flipV="1">
          <a:off x="4921243" y="7895159"/>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359822</xdr:rowOff>
    </xdr:from>
    <xdr:ext cx="457200" cy="182880"/>
    <xdr:sp macro="" textlink="">
      <xdr:nvSpPr>
        <xdr:cNvPr id="71" name="TextBox 70"/>
        <xdr:cNvSpPr txBox="1"/>
      </xdr:nvSpPr>
      <xdr:spPr>
        <a:xfrm rot="10800000" flipV="1">
          <a:off x="7971361" y="1821919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1142999</xdr:rowOff>
    </xdr:from>
    <xdr:to>
      <xdr:col>6</xdr:col>
      <xdr:colOff>423333</xdr:colOff>
      <xdr:row>11</xdr:row>
      <xdr:rowOff>1333484</xdr:rowOff>
    </xdr:to>
    <xdr:sp macro="" textlink="">
      <xdr:nvSpPr>
        <xdr:cNvPr id="76" name="Flowchart: Off-page Connector 75"/>
        <xdr:cNvSpPr/>
      </xdr:nvSpPr>
      <xdr:spPr>
        <a:xfrm>
          <a:off x="4838700" y="8477249"/>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1142999</xdr:rowOff>
    </xdr:to>
    <xdr:cxnSp macro="">
      <xdr:nvCxnSpPr>
        <xdr:cNvPr id="77" name="Shape 76"/>
        <xdr:cNvCxnSpPr>
          <a:stCxn id="9" idx="3"/>
          <a:endCxn id="76" idx="0"/>
        </xdr:cNvCxnSpPr>
      </xdr:nvCxnSpPr>
      <xdr:spPr>
        <a:xfrm>
          <a:off x="4195234" y="7693026"/>
          <a:ext cx="807508" cy="7842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1136654</xdr:rowOff>
    </xdr:from>
    <xdr:to>
      <xdr:col>4</xdr:col>
      <xdr:colOff>427603</xdr:colOff>
      <xdr:row>11</xdr:row>
      <xdr:rowOff>1327139</xdr:rowOff>
    </xdr:to>
    <xdr:sp macro="" textlink="">
      <xdr:nvSpPr>
        <xdr:cNvPr id="78" name="Flowchart: Off-page Connector 77"/>
        <xdr:cNvSpPr/>
      </xdr:nvSpPr>
      <xdr:spPr>
        <a:xfrm rot="10800000">
          <a:off x="3814270" y="8470904"/>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1136655</xdr:rowOff>
    </xdr:to>
    <xdr:cxnSp macro="">
      <xdr:nvCxnSpPr>
        <xdr:cNvPr id="79" name="Straight Arrow Connector 78"/>
        <xdr:cNvCxnSpPr>
          <a:stCxn id="78" idx="2"/>
          <a:endCxn id="9" idx="2"/>
        </xdr:cNvCxnSpPr>
      </xdr:nvCxnSpPr>
      <xdr:spPr>
        <a:xfrm rot="5400000" flipH="1" flipV="1">
          <a:off x="3647563" y="8134900"/>
          <a:ext cx="666753"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243417</xdr:rowOff>
    </xdr:to>
    <xdr:sp macro="" textlink="">
      <xdr:nvSpPr>
        <xdr:cNvPr id="80" name="Flowchart: Off-page Connector 79"/>
        <xdr:cNvSpPr/>
      </xdr:nvSpPr>
      <xdr:spPr>
        <a:xfrm>
          <a:off x="4821772" y="8811661"/>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243416</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14366" y="9154577"/>
          <a:ext cx="338659"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237072</xdr:rowOff>
    </xdr:to>
    <xdr:sp macro="" textlink="">
      <xdr:nvSpPr>
        <xdr:cNvPr id="82" name="Flowchart: Off-page Connector 81"/>
        <xdr:cNvSpPr/>
      </xdr:nvSpPr>
      <xdr:spPr>
        <a:xfrm rot="10800000">
          <a:off x="3807925" y="8805316"/>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237072</xdr:rowOff>
    </xdr:from>
    <xdr:to>
      <xdr:col>6</xdr:col>
      <xdr:colOff>42333</xdr:colOff>
      <xdr:row>12</xdr:row>
      <xdr:rowOff>719660</xdr:rowOff>
    </xdr:to>
    <xdr:cxnSp macro="">
      <xdr:nvCxnSpPr>
        <xdr:cNvPr id="83" name="Shape 82"/>
        <xdr:cNvCxnSpPr>
          <a:stCxn id="10" idx="1"/>
          <a:endCxn id="82" idx="0"/>
        </xdr:cNvCxnSpPr>
      </xdr:nvCxnSpPr>
      <xdr:spPr>
        <a:xfrm rot="10800000">
          <a:off x="3971966" y="8981022"/>
          <a:ext cx="813817" cy="4825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248708</xdr:colOff>
      <xdr:row>21</xdr:row>
      <xdr:rowOff>285735</xdr:rowOff>
    </xdr:to>
    <xdr:cxnSp macro="">
      <xdr:nvCxnSpPr>
        <xdr:cNvPr id="88" name="Shape 87"/>
        <xdr:cNvCxnSpPr>
          <a:stCxn id="17" idx="3"/>
          <a:endCxn id="41" idx="0"/>
        </xdr:cNvCxnSpPr>
      </xdr:nvCxnSpPr>
      <xdr:spPr>
        <a:xfrm>
          <a:off x="5179481" y="6761687"/>
          <a:ext cx="276227" cy="117579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20</xdr:row>
      <xdr:rowOff>1009646</xdr:rowOff>
    </xdr:from>
    <xdr:to>
      <xdr:col>13</xdr:col>
      <xdr:colOff>52915</xdr:colOff>
      <xdr:row>21</xdr:row>
      <xdr:rowOff>423320</xdr:rowOff>
    </xdr:to>
    <xdr:cxnSp macro="">
      <xdr:nvCxnSpPr>
        <xdr:cNvPr id="91" name="Shape 90"/>
        <xdr:cNvCxnSpPr>
          <a:stCxn id="41" idx="1"/>
          <a:endCxn id="17" idx="2"/>
        </xdr:cNvCxnSpPr>
      </xdr:nvCxnSpPr>
      <xdr:spPr>
        <a:xfrm rot="10800000">
          <a:off x="4967815" y="6872813"/>
          <a:ext cx="292100" cy="12022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1248833</xdr:rowOff>
    </xdr:from>
    <xdr:to>
      <xdr:col>8</xdr:col>
      <xdr:colOff>425437</xdr:colOff>
      <xdr:row>28</xdr:row>
      <xdr:rowOff>1424475</xdr:rowOff>
    </xdr:to>
    <xdr:sp macro="" textlink="">
      <xdr:nvSpPr>
        <xdr:cNvPr id="93" name="Flowchart: Off-page Connector 92"/>
        <xdr:cNvSpPr/>
      </xdr:nvSpPr>
      <xdr:spPr>
        <a:xfrm>
          <a:off x="5859979" y="24575558"/>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1231905</xdr:rowOff>
    </xdr:from>
    <xdr:to>
      <xdr:col>7</xdr:col>
      <xdr:colOff>419125</xdr:colOff>
      <xdr:row>28</xdr:row>
      <xdr:rowOff>1407547</xdr:rowOff>
    </xdr:to>
    <xdr:sp macro="" textlink="">
      <xdr:nvSpPr>
        <xdr:cNvPr id="94" name="Flowchart: Off-page Connector 93"/>
        <xdr:cNvSpPr/>
      </xdr:nvSpPr>
      <xdr:spPr>
        <a:xfrm rot="10800000">
          <a:off x="5329792" y="24558630"/>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232833</xdr:rowOff>
    </xdr:to>
    <xdr:sp macro="" textlink="">
      <xdr:nvSpPr>
        <xdr:cNvPr id="95" name="Flowchart: Off-page Connector 94"/>
        <xdr:cNvSpPr/>
      </xdr:nvSpPr>
      <xdr:spPr>
        <a:xfrm>
          <a:off x="5864217" y="24884543"/>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226488</xdr:rowOff>
    </xdr:to>
    <xdr:sp macro="" textlink="">
      <xdr:nvSpPr>
        <xdr:cNvPr id="96" name="Flowchart: Off-page Connector 95"/>
        <xdr:cNvSpPr/>
      </xdr:nvSpPr>
      <xdr:spPr>
        <a:xfrm rot="10800000">
          <a:off x="5355179" y="24878198"/>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1248833</xdr:rowOff>
    </xdr:to>
    <xdr:cxnSp macro="">
      <xdr:nvCxnSpPr>
        <xdr:cNvPr id="97" name="Shape 96"/>
        <xdr:cNvCxnSpPr>
          <a:stCxn id="50" idx="3"/>
          <a:endCxn id="93" idx="0"/>
        </xdr:cNvCxnSpPr>
      </xdr:nvCxnSpPr>
      <xdr:spPr>
        <a:xfrm>
          <a:off x="5693833" y="23750050"/>
          <a:ext cx="330188" cy="825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1231905</xdr:rowOff>
    </xdr:to>
    <xdr:cxnSp macro="">
      <xdr:nvCxnSpPr>
        <xdr:cNvPr id="98" name="Straight Arrow Connector 97"/>
        <xdr:cNvCxnSpPr>
          <a:stCxn id="94" idx="2"/>
          <a:endCxn id="50" idx="2"/>
        </xdr:cNvCxnSpPr>
      </xdr:nvCxnSpPr>
      <xdr:spPr>
        <a:xfrm rot="5400000" flipH="1" flipV="1">
          <a:off x="5160439" y="24221028"/>
          <a:ext cx="670997"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232832</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45180" y="25245477"/>
          <a:ext cx="364049"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226488</xdr:rowOff>
    </xdr:from>
    <xdr:to>
      <xdr:col>8</xdr:col>
      <xdr:colOff>67731</xdr:colOff>
      <xdr:row>29</xdr:row>
      <xdr:rowOff>734466</xdr:rowOff>
    </xdr:to>
    <xdr:cxnSp macro="">
      <xdr:nvCxnSpPr>
        <xdr:cNvPr id="100" name="Shape 99"/>
        <xdr:cNvCxnSpPr>
          <a:stCxn id="53" idx="1"/>
          <a:endCxn id="96" idx="0"/>
        </xdr:cNvCxnSpPr>
      </xdr:nvCxnSpPr>
      <xdr:spPr>
        <a:xfrm rot="10800000">
          <a:off x="5519220" y="25058163"/>
          <a:ext cx="311136" cy="507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63498</xdr:colOff>
      <xdr:row>15</xdr:row>
      <xdr:rowOff>137579</xdr:rowOff>
    </xdr:from>
    <xdr:to>
      <xdr:col>3</xdr:col>
      <xdr:colOff>486831</xdr:colOff>
      <xdr:row>15</xdr:row>
      <xdr:rowOff>359829</xdr:rowOff>
    </xdr:to>
    <xdr:sp macro="" textlink="">
      <xdr:nvSpPr>
        <xdr:cNvPr id="101" name="Rectangle 100"/>
        <xdr:cNvSpPr/>
      </xdr:nvSpPr>
      <xdr:spPr>
        <a:xfrm>
          <a:off x="3238498" y="9937746"/>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38098</xdr:colOff>
      <xdr:row>17</xdr:row>
      <xdr:rowOff>143927</xdr:rowOff>
    </xdr:from>
    <xdr:to>
      <xdr:col>11</xdr:col>
      <xdr:colOff>472015</xdr:colOff>
      <xdr:row>17</xdr:row>
      <xdr:rowOff>408511</xdr:rowOff>
    </xdr:to>
    <xdr:sp macro="" textlink="">
      <xdr:nvSpPr>
        <xdr:cNvPr id="108" name="Flowchart: Document 107"/>
        <xdr:cNvSpPr/>
      </xdr:nvSpPr>
      <xdr:spPr>
        <a:xfrm>
          <a:off x="4250265" y="398567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472015</xdr:colOff>
      <xdr:row>17</xdr:row>
      <xdr:rowOff>276219</xdr:rowOff>
    </xdr:from>
    <xdr:to>
      <xdr:col>13</xdr:col>
      <xdr:colOff>255057</xdr:colOff>
      <xdr:row>18</xdr:row>
      <xdr:rowOff>218010</xdr:rowOff>
    </xdr:to>
    <xdr:cxnSp macro="">
      <xdr:nvCxnSpPr>
        <xdr:cNvPr id="109" name="Shape 108"/>
        <xdr:cNvCxnSpPr>
          <a:stCxn id="108" idx="3"/>
          <a:endCxn id="15" idx="0"/>
        </xdr:cNvCxnSpPr>
      </xdr:nvCxnSpPr>
      <xdr:spPr>
        <a:xfrm>
          <a:off x="4684182" y="4117969"/>
          <a:ext cx="777875" cy="6191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55033</xdr:colOff>
      <xdr:row>16</xdr:row>
      <xdr:rowOff>234953</xdr:rowOff>
    </xdr:from>
    <xdr:to>
      <xdr:col>10</xdr:col>
      <xdr:colOff>446618</xdr:colOff>
      <xdr:row>16</xdr:row>
      <xdr:rowOff>510120</xdr:rowOff>
    </xdr:to>
    <xdr:sp macro="" textlink="">
      <xdr:nvSpPr>
        <xdr:cNvPr id="14" name="Diamond 13"/>
        <xdr:cNvSpPr/>
      </xdr:nvSpPr>
      <xdr:spPr>
        <a:xfrm>
          <a:off x="3769783" y="3335870"/>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42332</xdr:colOff>
      <xdr:row>32</xdr:row>
      <xdr:rowOff>148159</xdr:rowOff>
    </xdr:from>
    <xdr:to>
      <xdr:col>3</xdr:col>
      <xdr:colOff>461432</xdr:colOff>
      <xdr:row>32</xdr:row>
      <xdr:rowOff>348184</xdr:rowOff>
    </xdr:to>
    <xdr:sp macro="" textlink="">
      <xdr:nvSpPr>
        <xdr:cNvPr id="24" name="Flowchart: Terminator 23"/>
        <xdr:cNvSpPr/>
      </xdr:nvSpPr>
      <xdr:spPr>
        <a:xfrm>
          <a:off x="3217332" y="10996076"/>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275165</xdr:colOff>
      <xdr:row>15</xdr:row>
      <xdr:rowOff>179911</xdr:rowOff>
    </xdr:to>
    <xdr:cxnSp macro="">
      <xdr:nvCxnSpPr>
        <xdr:cNvPr id="25" name="Shape 24"/>
        <xdr:cNvCxnSpPr>
          <a:stCxn id="2" idx="3"/>
          <a:endCxn id="101" idx="0"/>
        </xdr:cNvCxnSpPr>
      </xdr:nvCxnSpPr>
      <xdr:spPr>
        <a:xfrm>
          <a:off x="3124199" y="1673754"/>
          <a:ext cx="325966" cy="77099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486831</xdr:colOff>
      <xdr:row>15</xdr:row>
      <xdr:rowOff>291036</xdr:rowOff>
    </xdr:from>
    <xdr:to>
      <xdr:col>10</xdr:col>
      <xdr:colOff>250826</xdr:colOff>
      <xdr:row>16</xdr:row>
      <xdr:rowOff>234953</xdr:rowOff>
    </xdr:to>
    <xdr:cxnSp macro="">
      <xdr:nvCxnSpPr>
        <xdr:cNvPr id="36" name="Shape 35"/>
        <xdr:cNvCxnSpPr>
          <a:stCxn id="101" idx="3"/>
          <a:endCxn id="14" idx="0"/>
        </xdr:cNvCxnSpPr>
      </xdr:nvCxnSpPr>
      <xdr:spPr>
        <a:xfrm>
          <a:off x="3661831" y="2555869"/>
          <a:ext cx="303745" cy="78000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275165</xdr:colOff>
      <xdr:row>15</xdr:row>
      <xdr:rowOff>402161</xdr:rowOff>
    </xdr:from>
    <xdr:to>
      <xdr:col>10</xdr:col>
      <xdr:colOff>55033</xdr:colOff>
      <xdr:row>16</xdr:row>
      <xdr:rowOff>372537</xdr:rowOff>
    </xdr:to>
    <xdr:cxnSp macro="">
      <xdr:nvCxnSpPr>
        <xdr:cNvPr id="37" name="Shape 36"/>
        <xdr:cNvCxnSpPr>
          <a:stCxn id="14" idx="1"/>
          <a:endCxn id="101" idx="2"/>
        </xdr:cNvCxnSpPr>
      </xdr:nvCxnSpPr>
      <xdr:spPr>
        <a:xfrm rot="10800000">
          <a:off x="3450165" y="2666994"/>
          <a:ext cx="319618" cy="80646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446618</xdr:colOff>
      <xdr:row>16</xdr:row>
      <xdr:rowOff>372537</xdr:rowOff>
    </xdr:from>
    <xdr:to>
      <xdr:col>11</xdr:col>
      <xdr:colOff>244473</xdr:colOff>
      <xdr:row>17</xdr:row>
      <xdr:rowOff>91010</xdr:rowOff>
    </xdr:to>
    <xdr:cxnSp macro="">
      <xdr:nvCxnSpPr>
        <xdr:cNvPr id="38" name="Shape 37"/>
        <xdr:cNvCxnSpPr>
          <a:stCxn id="14" idx="3"/>
          <a:endCxn id="108" idx="0"/>
        </xdr:cNvCxnSpPr>
      </xdr:nvCxnSpPr>
      <xdr:spPr>
        <a:xfrm>
          <a:off x="4161368" y="3473454"/>
          <a:ext cx="295272" cy="52280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52915</xdr:colOff>
      <xdr:row>21</xdr:row>
      <xdr:rowOff>486818</xdr:rowOff>
    </xdr:from>
    <xdr:to>
      <xdr:col>13</xdr:col>
      <xdr:colOff>444500</xdr:colOff>
      <xdr:row>21</xdr:row>
      <xdr:rowOff>761985</xdr:rowOff>
    </xdr:to>
    <xdr:sp macro="" textlink="">
      <xdr:nvSpPr>
        <xdr:cNvPr id="41" name="Diamond 40"/>
        <xdr:cNvSpPr/>
      </xdr:nvSpPr>
      <xdr:spPr>
        <a:xfrm>
          <a:off x="7844365" y="17365118"/>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22</xdr:row>
      <xdr:rowOff>395806</xdr:rowOff>
    </xdr:from>
    <xdr:to>
      <xdr:col>14</xdr:col>
      <xdr:colOff>459316</xdr:colOff>
      <xdr:row>22</xdr:row>
      <xdr:rowOff>670973</xdr:rowOff>
    </xdr:to>
    <xdr:sp macro="" textlink="">
      <xdr:nvSpPr>
        <xdr:cNvPr id="42" name="Diamond 41"/>
        <xdr:cNvSpPr/>
      </xdr:nvSpPr>
      <xdr:spPr>
        <a:xfrm>
          <a:off x="8354481" y="1825518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444500</xdr:colOff>
      <xdr:row>21</xdr:row>
      <xdr:rowOff>624402</xdr:rowOff>
    </xdr:from>
    <xdr:to>
      <xdr:col>14</xdr:col>
      <xdr:colOff>263524</xdr:colOff>
      <xdr:row>22</xdr:row>
      <xdr:rowOff>395806</xdr:rowOff>
    </xdr:to>
    <xdr:cxnSp macro="">
      <xdr:nvCxnSpPr>
        <xdr:cNvPr id="43" name="Shape 42"/>
        <xdr:cNvCxnSpPr>
          <a:stCxn id="41" idx="3"/>
          <a:endCxn id="42" idx="0"/>
        </xdr:cNvCxnSpPr>
      </xdr:nvCxnSpPr>
      <xdr:spPr>
        <a:xfrm>
          <a:off x="8235950" y="17502702"/>
          <a:ext cx="314324" cy="75247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248708</xdr:colOff>
      <xdr:row>21</xdr:row>
      <xdr:rowOff>761986</xdr:rowOff>
    </xdr:from>
    <xdr:to>
      <xdr:col>14</xdr:col>
      <xdr:colOff>67731</xdr:colOff>
      <xdr:row>22</xdr:row>
      <xdr:rowOff>533391</xdr:rowOff>
    </xdr:to>
    <xdr:cxnSp macro="">
      <xdr:nvCxnSpPr>
        <xdr:cNvPr id="44" name="Shape 43"/>
        <xdr:cNvCxnSpPr>
          <a:stCxn id="42" idx="1"/>
          <a:endCxn id="41" idx="2"/>
        </xdr:cNvCxnSpPr>
      </xdr:nvCxnSpPr>
      <xdr:spPr>
        <a:xfrm rot="10800000">
          <a:off x="8040158" y="17640286"/>
          <a:ext cx="314323" cy="7524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251882</xdr:colOff>
      <xdr:row>23</xdr:row>
      <xdr:rowOff>545041</xdr:rowOff>
    </xdr:from>
    <xdr:to>
      <xdr:col>11</xdr:col>
      <xdr:colOff>42335</xdr:colOff>
      <xdr:row>32</xdr:row>
      <xdr:rowOff>148158</xdr:rowOff>
    </xdr:to>
    <xdr:cxnSp macro="">
      <xdr:nvCxnSpPr>
        <xdr:cNvPr id="54" name="Shape 53"/>
        <xdr:cNvCxnSpPr>
          <a:stCxn id="18" idx="3"/>
          <a:endCxn id="24" idx="0"/>
        </xdr:cNvCxnSpPr>
      </xdr:nvCxnSpPr>
      <xdr:spPr>
        <a:xfrm rot="10800000" flipV="1">
          <a:off x="3426882" y="10249958"/>
          <a:ext cx="827620" cy="74611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22</xdr:row>
      <xdr:rowOff>670973</xdr:rowOff>
    </xdr:from>
    <xdr:to>
      <xdr:col>14</xdr:col>
      <xdr:colOff>263525</xdr:colOff>
      <xdr:row>23</xdr:row>
      <xdr:rowOff>545042</xdr:rowOff>
    </xdr:to>
    <xdr:cxnSp macro="">
      <xdr:nvCxnSpPr>
        <xdr:cNvPr id="55" name="Shape 54"/>
        <xdr:cNvCxnSpPr>
          <a:stCxn id="42" idx="2"/>
          <a:endCxn id="18" idx="0"/>
        </xdr:cNvCxnSpPr>
      </xdr:nvCxnSpPr>
      <xdr:spPr>
        <a:xfrm rot="5400000">
          <a:off x="7475534" y="18310750"/>
          <a:ext cx="855144" cy="12943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349254</xdr:colOff>
      <xdr:row>16</xdr:row>
      <xdr:rowOff>201062</xdr:rowOff>
    </xdr:from>
    <xdr:ext cx="457200" cy="217560"/>
    <xdr:sp macro="" textlink="">
      <xdr:nvSpPr>
        <xdr:cNvPr id="60" name="TextBox 59"/>
        <xdr:cNvSpPr txBox="1"/>
      </xdr:nvSpPr>
      <xdr:spPr>
        <a:xfrm rot="10800000" flipV="1">
          <a:off x="4064004" y="330197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21</xdr:row>
      <xdr:rowOff>455069</xdr:rowOff>
    </xdr:from>
    <xdr:ext cx="457200" cy="217560"/>
    <xdr:sp macro="" textlink="">
      <xdr:nvSpPr>
        <xdr:cNvPr id="61" name="TextBox 60"/>
        <xdr:cNvSpPr txBox="1"/>
      </xdr:nvSpPr>
      <xdr:spPr>
        <a:xfrm rot="10800000" flipV="1">
          <a:off x="8140705" y="1733336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645563</xdr:rowOff>
    </xdr:from>
    <xdr:ext cx="457200" cy="217560"/>
    <xdr:sp macro="" textlink="">
      <xdr:nvSpPr>
        <xdr:cNvPr id="62" name="TextBox 61"/>
        <xdr:cNvSpPr txBox="1"/>
      </xdr:nvSpPr>
      <xdr:spPr>
        <a:xfrm rot="10800000" flipV="1">
          <a:off x="8413746" y="1850493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243415</xdr:colOff>
      <xdr:row>16</xdr:row>
      <xdr:rowOff>201062</xdr:rowOff>
    </xdr:from>
    <xdr:ext cx="457200" cy="182880"/>
    <xdr:sp macro="" textlink="">
      <xdr:nvSpPr>
        <xdr:cNvPr id="69" name="TextBox 68"/>
        <xdr:cNvSpPr txBox="1"/>
      </xdr:nvSpPr>
      <xdr:spPr>
        <a:xfrm rot="10800000" flipV="1">
          <a:off x="3418415" y="3301979"/>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211660</xdr:colOff>
      <xdr:row>21</xdr:row>
      <xdr:rowOff>444486</xdr:rowOff>
    </xdr:from>
    <xdr:ext cx="457200" cy="182880"/>
    <xdr:sp macro="" textlink="">
      <xdr:nvSpPr>
        <xdr:cNvPr id="70" name="TextBox 69"/>
        <xdr:cNvSpPr txBox="1"/>
      </xdr:nvSpPr>
      <xdr:spPr>
        <a:xfrm rot="10800000" flipV="1">
          <a:off x="7507810" y="1732278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359822</xdr:rowOff>
    </xdr:from>
    <xdr:ext cx="457200" cy="182880"/>
    <xdr:sp macro="" textlink="">
      <xdr:nvSpPr>
        <xdr:cNvPr id="71" name="TextBox 70"/>
        <xdr:cNvSpPr txBox="1"/>
      </xdr:nvSpPr>
      <xdr:spPr>
        <a:xfrm rot="10800000" flipV="1">
          <a:off x="7971361" y="1821919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1142999</xdr:rowOff>
    </xdr:from>
    <xdr:to>
      <xdr:col>6</xdr:col>
      <xdr:colOff>423333</xdr:colOff>
      <xdr:row>11</xdr:row>
      <xdr:rowOff>1333484</xdr:rowOff>
    </xdr:to>
    <xdr:sp macro="" textlink="">
      <xdr:nvSpPr>
        <xdr:cNvPr id="76" name="Flowchart: Off-page Connector 75"/>
        <xdr:cNvSpPr/>
      </xdr:nvSpPr>
      <xdr:spPr>
        <a:xfrm>
          <a:off x="4838700" y="8477249"/>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1142999</xdr:rowOff>
    </xdr:to>
    <xdr:cxnSp macro="">
      <xdr:nvCxnSpPr>
        <xdr:cNvPr id="77" name="Shape 76"/>
        <xdr:cNvCxnSpPr>
          <a:stCxn id="9" idx="3"/>
          <a:endCxn id="76" idx="0"/>
        </xdr:cNvCxnSpPr>
      </xdr:nvCxnSpPr>
      <xdr:spPr>
        <a:xfrm>
          <a:off x="4195234" y="7693026"/>
          <a:ext cx="807508" cy="7842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1136654</xdr:rowOff>
    </xdr:from>
    <xdr:to>
      <xdr:col>4</xdr:col>
      <xdr:colOff>427603</xdr:colOff>
      <xdr:row>11</xdr:row>
      <xdr:rowOff>1327139</xdr:rowOff>
    </xdr:to>
    <xdr:sp macro="" textlink="">
      <xdr:nvSpPr>
        <xdr:cNvPr id="78" name="Flowchart: Off-page Connector 77"/>
        <xdr:cNvSpPr/>
      </xdr:nvSpPr>
      <xdr:spPr>
        <a:xfrm rot="10800000">
          <a:off x="3814270" y="8470904"/>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1136655</xdr:rowOff>
    </xdr:to>
    <xdr:cxnSp macro="">
      <xdr:nvCxnSpPr>
        <xdr:cNvPr id="79" name="Straight Arrow Connector 78"/>
        <xdr:cNvCxnSpPr>
          <a:stCxn id="78" idx="2"/>
          <a:endCxn id="9" idx="2"/>
        </xdr:cNvCxnSpPr>
      </xdr:nvCxnSpPr>
      <xdr:spPr>
        <a:xfrm rot="5400000" flipH="1" flipV="1">
          <a:off x="3647563" y="8134900"/>
          <a:ext cx="666753"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243417</xdr:rowOff>
    </xdr:to>
    <xdr:sp macro="" textlink="">
      <xdr:nvSpPr>
        <xdr:cNvPr id="80" name="Flowchart: Off-page Connector 79"/>
        <xdr:cNvSpPr/>
      </xdr:nvSpPr>
      <xdr:spPr>
        <a:xfrm>
          <a:off x="4821772" y="8811661"/>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243416</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14366" y="9154577"/>
          <a:ext cx="338659"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237072</xdr:rowOff>
    </xdr:to>
    <xdr:sp macro="" textlink="">
      <xdr:nvSpPr>
        <xdr:cNvPr id="82" name="Flowchart: Off-page Connector 81"/>
        <xdr:cNvSpPr/>
      </xdr:nvSpPr>
      <xdr:spPr>
        <a:xfrm rot="10800000">
          <a:off x="3807925" y="8805316"/>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237072</xdr:rowOff>
    </xdr:from>
    <xdr:to>
      <xdr:col>6</xdr:col>
      <xdr:colOff>42333</xdr:colOff>
      <xdr:row>12</xdr:row>
      <xdr:rowOff>719660</xdr:rowOff>
    </xdr:to>
    <xdr:cxnSp macro="">
      <xdr:nvCxnSpPr>
        <xdr:cNvPr id="83" name="Shape 82"/>
        <xdr:cNvCxnSpPr>
          <a:stCxn id="10" idx="1"/>
          <a:endCxn id="82" idx="0"/>
        </xdr:cNvCxnSpPr>
      </xdr:nvCxnSpPr>
      <xdr:spPr>
        <a:xfrm rot="10800000">
          <a:off x="3971966" y="8981022"/>
          <a:ext cx="813817" cy="4825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248708</xdr:colOff>
      <xdr:row>21</xdr:row>
      <xdr:rowOff>486818</xdr:rowOff>
    </xdr:to>
    <xdr:cxnSp macro="">
      <xdr:nvCxnSpPr>
        <xdr:cNvPr id="88" name="Shape 87"/>
        <xdr:cNvCxnSpPr>
          <a:stCxn id="17" idx="3"/>
          <a:endCxn id="41" idx="0"/>
        </xdr:cNvCxnSpPr>
      </xdr:nvCxnSpPr>
      <xdr:spPr>
        <a:xfrm>
          <a:off x="5179481" y="6825187"/>
          <a:ext cx="276227" cy="139804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20</xdr:row>
      <xdr:rowOff>1009646</xdr:rowOff>
    </xdr:from>
    <xdr:to>
      <xdr:col>13</xdr:col>
      <xdr:colOff>52915</xdr:colOff>
      <xdr:row>21</xdr:row>
      <xdr:rowOff>624403</xdr:rowOff>
    </xdr:to>
    <xdr:cxnSp macro="">
      <xdr:nvCxnSpPr>
        <xdr:cNvPr id="91" name="Shape 90"/>
        <xdr:cNvCxnSpPr>
          <a:stCxn id="41" idx="1"/>
          <a:endCxn id="17" idx="2"/>
        </xdr:cNvCxnSpPr>
      </xdr:nvCxnSpPr>
      <xdr:spPr>
        <a:xfrm rot="10800000">
          <a:off x="4967815" y="6936313"/>
          <a:ext cx="292100" cy="142450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1248833</xdr:rowOff>
    </xdr:from>
    <xdr:to>
      <xdr:col>8</xdr:col>
      <xdr:colOff>425437</xdr:colOff>
      <xdr:row>28</xdr:row>
      <xdr:rowOff>1424475</xdr:rowOff>
    </xdr:to>
    <xdr:sp macro="" textlink="">
      <xdr:nvSpPr>
        <xdr:cNvPr id="93" name="Flowchart: Off-page Connector 92"/>
        <xdr:cNvSpPr/>
      </xdr:nvSpPr>
      <xdr:spPr>
        <a:xfrm>
          <a:off x="5859979" y="24575558"/>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1231905</xdr:rowOff>
    </xdr:from>
    <xdr:to>
      <xdr:col>7</xdr:col>
      <xdr:colOff>419125</xdr:colOff>
      <xdr:row>28</xdr:row>
      <xdr:rowOff>1407547</xdr:rowOff>
    </xdr:to>
    <xdr:sp macro="" textlink="">
      <xdr:nvSpPr>
        <xdr:cNvPr id="94" name="Flowchart: Off-page Connector 93"/>
        <xdr:cNvSpPr/>
      </xdr:nvSpPr>
      <xdr:spPr>
        <a:xfrm rot="10800000">
          <a:off x="5329792" y="24558630"/>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232833</xdr:rowOff>
    </xdr:to>
    <xdr:sp macro="" textlink="">
      <xdr:nvSpPr>
        <xdr:cNvPr id="95" name="Flowchart: Off-page Connector 94"/>
        <xdr:cNvSpPr/>
      </xdr:nvSpPr>
      <xdr:spPr>
        <a:xfrm>
          <a:off x="5864217" y="24884543"/>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226488</xdr:rowOff>
    </xdr:to>
    <xdr:sp macro="" textlink="">
      <xdr:nvSpPr>
        <xdr:cNvPr id="96" name="Flowchart: Off-page Connector 95"/>
        <xdr:cNvSpPr/>
      </xdr:nvSpPr>
      <xdr:spPr>
        <a:xfrm rot="10800000">
          <a:off x="5355179" y="24878198"/>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1248833</xdr:rowOff>
    </xdr:to>
    <xdr:cxnSp macro="">
      <xdr:nvCxnSpPr>
        <xdr:cNvPr id="97" name="Shape 96"/>
        <xdr:cNvCxnSpPr>
          <a:stCxn id="50" idx="3"/>
          <a:endCxn id="93" idx="0"/>
        </xdr:cNvCxnSpPr>
      </xdr:nvCxnSpPr>
      <xdr:spPr>
        <a:xfrm>
          <a:off x="5693833" y="23750050"/>
          <a:ext cx="330188" cy="825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1231905</xdr:rowOff>
    </xdr:to>
    <xdr:cxnSp macro="">
      <xdr:nvCxnSpPr>
        <xdr:cNvPr id="98" name="Straight Arrow Connector 97"/>
        <xdr:cNvCxnSpPr>
          <a:stCxn id="94" idx="2"/>
          <a:endCxn id="50" idx="2"/>
        </xdr:cNvCxnSpPr>
      </xdr:nvCxnSpPr>
      <xdr:spPr>
        <a:xfrm rot="5400000" flipH="1" flipV="1">
          <a:off x="5160439" y="24221028"/>
          <a:ext cx="670997"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232832</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45180" y="25245477"/>
          <a:ext cx="364049"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226488</xdr:rowOff>
    </xdr:from>
    <xdr:to>
      <xdr:col>8</xdr:col>
      <xdr:colOff>67731</xdr:colOff>
      <xdr:row>29</xdr:row>
      <xdr:rowOff>734466</xdr:rowOff>
    </xdr:to>
    <xdr:cxnSp macro="">
      <xdr:nvCxnSpPr>
        <xdr:cNvPr id="100" name="Shape 99"/>
        <xdr:cNvCxnSpPr>
          <a:stCxn id="53" idx="1"/>
          <a:endCxn id="96" idx="0"/>
        </xdr:cNvCxnSpPr>
      </xdr:nvCxnSpPr>
      <xdr:spPr>
        <a:xfrm rot="10800000">
          <a:off x="5519220" y="25058163"/>
          <a:ext cx="311136" cy="507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63498</xdr:colOff>
      <xdr:row>15</xdr:row>
      <xdr:rowOff>179911</xdr:rowOff>
    </xdr:from>
    <xdr:to>
      <xdr:col>3</xdr:col>
      <xdr:colOff>486831</xdr:colOff>
      <xdr:row>15</xdr:row>
      <xdr:rowOff>402161</xdr:rowOff>
    </xdr:to>
    <xdr:sp macro="" textlink="">
      <xdr:nvSpPr>
        <xdr:cNvPr id="101" name="Rectangle 100"/>
        <xdr:cNvSpPr/>
      </xdr:nvSpPr>
      <xdr:spPr>
        <a:xfrm>
          <a:off x="3238498" y="10043578"/>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27514</xdr:colOff>
      <xdr:row>17</xdr:row>
      <xdr:rowOff>91010</xdr:rowOff>
    </xdr:from>
    <xdr:to>
      <xdr:col>11</xdr:col>
      <xdr:colOff>461431</xdr:colOff>
      <xdr:row>17</xdr:row>
      <xdr:rowOff>355594</xdr:rowOff>
    </xdr:to>
    <xdr:sp macro="" textlink="">
      <xdr:nvSpPr>
        <xdr:cNvPr id="108" name="Flowchart: Document 107"/>
        <xdr:cNvSpPr/>
      </xdr:nvSpPr>
      <xdr:spPr>
        <a:xfrm>
          <a:off x="4239681" y="399626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461431</xdr:colOff>
      <xdr:row>17</xdr:row>
      <xdr:rowOff>223302</xdr:rowOff>
    </xdr:from>
    <xdr:to>
      <xdr:col>13</xdr:col>
      <xdr:colOff>255057</xdr:colOff>
      <xdr:row>18</xdr:row>
      <xdr:rowOff>218010</xdr:rowOff>
    </xdr:to>
    <xdr:cxnSp macro="">
      <xdr:nvCxnSpPr>
        <xdr:cNvPr id="109" name="Shape 108"/>
        <xdr:cNvCxnSpPr>
          <a:stCxn id="108" idx="3"/>
          <a:endCxn id="15" idx="0"/>
        </xdr:cNvCxnSpPr>
      </xdr:nvCxnSpPr>
      <xdr:spPr>
        <a:xfrm>
          <a:off x="4673598" y="4128552"/>
          <a:ext cx="788459" cy="67204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65616</xdr:colOff>
      <xdr:row>16</xdr:row>
      <xdr:rowOff>213786</xdr:rowOff>
    </xdr:from>
    <xdr:to>
      <xdr:col>10</xdr:col>
      <xdr:colOff>457201</xdr:colOff>
      <xdr:row>16</xdr:row>
      <xdr:rowOff>488953</xdr:rowOff>
    </xdr:to>
    <xdr:sp macro="" textlink="">
      <xdr:nvSpPr>
        <xdr:cNvPr id="14" name="Diamond 13"/>
        <xdr:cNvSpPr/>
      </xdr:nvSpPr>
      <xdr:spPr>
        <a:xfrm>
          <a:off x="3780366" y="3505203"/>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42332</xdr:colOff>
      <xdr:row>32</xdr:row>
      <xdr:rowOff>137575</xdr:rowOff>
    </xdr:from>
    <xdr:to>
      <xdr:col>3</xdr:col>
      <xdr:colOff>461432</xdr:colOff>
      <xdr:row>32</xdr:row>
      <xdr:rowOff>337600</xdr:rowOff>
    </xdr:to>
    <xdr:sp macro="" textlink="">
      <xdr:nvSpPr>
        <xdr:cNvPr id="24" name="Flowchart: Terminator 23"/>
        <xdr:cNvSpPr/>
      </xdr:nvSpPr>
      <xdr:spPr>
        <a:xfrm>
          <a:off x="3217332" y="10964325"/>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264583</xdr:colOff>
      <xdr:row>15</xdr:row>
      <xdr:rowOff>158749</xdr:rowOff>
    </xdr:to>
    <xdr:cxnSp macro="">
      <xdr:nvCxnSpPr>
        <xdr:cNvPr id="25" name="Shape 24"/>
        <xdr:cNvCxnSpPr>
          <a:stCxn id="2" idx="3"/>
          <a:endCxn id="101" idx="0"/>
        </xdr:cNvCxnSpPr>
      </xdr:nvCxnSpPr>
      <xdr:spPr>
        <a:xfrm>
          <a:off x="3124199" y="1673754"/>
          <a:ext cx="315384" cy="10038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476249</xdr:colOff>
      <xdr:row>15</xdr:row>
      <xdr:rowOff>269874</xdr:rowOff>
    </xdr:from>
    <xdr:to>
      <xdr:col>10</xdr:col>
      <xdr:colOff>261409</xdr:colOff>
      <xdr:row>16</xdr:row>
      <xdr:rowOff>213786</xdr:rowOff>
    </xdr:to>
    <xdr:cxnSp macro="">
      <xdr:nvCxnSpPr>
        <xdr:cNvPr id="36" name="Shape 35"/>
        <xdr:cNvCxnSpPr>
          <a:stCxn id="101" idx="3"/>
          <a:endCxn id="14" idx="0"/>
        </xdr:cNvCxnSpPr>
      </xdr:nvCxnSpPr>
      <xdr:spPr>
        <a:xfrm>
          <a:off x="3651249" y="2725207"/>
          <a:ext cx="324910" cy="77999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264584</xdr:colOff>
      <xdr:row>15</xdr:row>
      <xdr:rowOff>381000</xdr:rowOff>
    </xdr:from>
    <xdr:to>
      <xdr:col>10</xdr:col>
      <xdr:colOff>65617</xdr:colOff>
      <xdr:row>16</xdr:row>
      <xdr:rowOff>351371</xdr:rowOff>
    </xdr:to>
    <xdr:cxnSp macro="">
      <xdr:nvCxnSpPr>
        <xdr:cNvPr id="37" name="Shape 36"/>
        <xdr:cNvCxnSpPr>
          <a:stCxn id="14" idx="1"/>
          <a:endCxn id="101" idx="2"/>
        </xdr:cNvCxnSpPr>
      </xdr:nvCxnSpPr>
      <xdr:spPr>
        <a:xfrm rot="10800000">
          <a:off x="3439584" y="2836333"/>
          <a:ext cx="340783" cy="80645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457201</xdr:colOff>
      <xdr:row>16</xdr:row>
      <xdr:rowOff>351370</xdr:rowOff>
    </xdr:from>
    <xdr:to>
      <xdr:col>11</xdr:col>
      <xdr:colOff>255057</xdr:colOff>
      <xdr:row>17</xdr:row>
      <xdr:rowOff>59260</xdr:rowOff>
    </xdr:to>
    <xdr:cxnSp macro="">
      <xdr:nvCxnSpPr>
        <xdr:cNvPr id="38" name="Shape 37"/>
        <xdr:cNvCxnSpPr>
          <a:stCxn id="14" idx="3"/>
          <a:endCxn id="108" idx="0"/>
        </xdr:cNvCxnSpPr>
      </xdr:nvCxnSpPr>
      <xdr:spPr>
        <a:xfrm>
          <a:off x="4171951" y="3642787"/>
          <a:ext cx="295273" cy="5122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52915</xdr:colOff>
      <xdr:row>21</xdr:row>
      <xdr:rowOff>338652</xdr:rowOff>
    </xdr:from>
    <xdr:to>
      <xdr:col>13</xdr:col>
      <xdr:colOff>444500</xdr:colOff>
      <xdr:row>21</xdr:row>
      <xdr:rowOff>613819</xdr:rowOff>
    </xdr:to>
    <xdr:sp macro="" textlink="">
      <xdr:nvSpPr>
        <xdr:cNvPr id="41" name="Diamond 40"/>
        <xdr:cNvSpPr/>
      </xdr:nvSpPr>
      <xdr:spPr>
        <a:xfrm>
          <a:off x="5259915" y="8223235"/>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22</xdr:row>
      <xdr:rowOff>395806</xdr:rowOff>
    </xdr:from>
    <xdr:to>
      <xdr:col>14</xdr:col>
      <xdr:colOff>459316</xdr:colOff>
      <xdr:row>22</xdr:row>
      <xdr:rowOff>670973</xdr:rowOff>
    </xdr:to>
    <xdr:sp macro="" textlink="">
      <xdr:nvSpPr>
        <xdr:cNvPr id="42" name="Diamond 41"/>
        <xdr:cNvSpPr/>
      </xdr:nvSpPr>
      <xdr:spPr>
        <a:xfrm>
          <a:off x="8354481" y="1825518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444500</xdr:colOff>
      <xdr:row>21</xdr:row>
      <xdr:rowOff>476236</xdr:rowOff>
    </xdr:from>
    <xdr:to>
      <xdr:col>14</xdr:col>
      <xdr:colOff>263524</xdr:colOff>
      <xdr:row>22</xdr:row>
      <xdr:rowOff>395806</xdr:rowOff>
    </xdr:to>
    <xdr:cxnSp macro="">
      <xdr:nvCxnSpPr>
        <xdr:cNvPr id="43" name="Shape 42"/>
        <xdr:cNvCxnSpPr>
          <a:stCxn id="41" idx="3"/>
          <a:endCxn id="42" idx="0"/>
        </xdr:cNvCxnSpPr>
      </xdr:nvCxnSpPr>
      <xdr:spPr>
        <a:xfrm>
          <a:off x="5651500" y="8360819"/>
          <a:ext cx="316441" cy="90382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248708</xdr:colOff>
      <xdr:row>21</xdr:row>
      <xdr:rowOff>613820</xdr:rowOff>
    </xdr:from>
    <xdr:to>
      <xdr:col>14</xdr:col>
      <xdr:colOff>67731</xdr:colOff>
      <xdr:row>22</xdr:row>
      <xdr:rowOff>533391</xdr:rowOff>
    </xdr:to>
    <xdr:cxnSp macro="">
      <xdr:nvCxnSpPr>
        <xdr:cNvPr id="44" name="Shape 43"/>
        <xdr:cNvCxnSpPr>
          <a:stCxn id="42" idx="1"/>
          <a:endCxn id="41" idx="2"/>
        </xdr:cNvCxnSpPr>
      </xdr:nvCxnSpPr>
      <xdr:spPr>
        <a:xfrm rot="10800000">
          <a:off x="5455708" y="8498403"/>
          <a:ext cx="316440" cy="90382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251882</xdr:colOff>
      <xdr:row>23</xdr:row>
      <xdr:rowOff>545041</xdr:rowOff>
    </xdr:from>
    <xdr:to>
      <xdr:col>11</xdr:col>
      <xdr:colOff>42335</xdr:colOff>
      <xdr:row>32</xdr:row>
      <xdr:rowOff>137574</xdr:rowOff>
    </xdr:to>
    <xdr:cxnSp macro="">
      <xdr:nvCxnSpPr>
        <xdr:cNvPr id="54" name="Shape 53"/>
        <xdr:cNvCxnSpPr>
          <a:stCxn id="18" idx="3"/>
          <a:endCxn id="24" idx="0"/>
        </xdr:cNvCxnSpPr>
      </xdr:nvCxnSpPr>
      <xdr:spPr>
        <a:xfrm rot="10800000" flipV="1">
          <a:off x="3426882" y="10228791"/>
          <a:ext cx="827620" cy="73553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22</xdr:row>
      <xdr:rowOff>670973</xdr:rowOff>
    </xdr:from>
    <xdr:to>
      <xdr:col>14</xdr:col>
      <xdr:colOff>263525</xdr:colOff>
      <xdr:row>23</xdr:row>
      <xdr:rowOff>545042</xdr:rowOff>
    </xdr:to>
    <xdr:cxnSp macro="">
      <xdr:nvCxnSpPr>
        <xdr:cNvPr id="55" name="Shape 54"/>
        <xdr:cNvCxnSpPr>
          <a:stCxn id="42" idx="2"/>
          <a:endCxn id="18" idx="0"/>
        </xdr:cNvCxnSpPr>
      </xdr:nvCxnSpPr>
      <xdr:spPr>
        <a:xfrm rot="5400000">
          <a:off x="7475534" y="18310750"/>
          <a:ext cx="855144" cy="12943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349255</xdr:colOff>
      <xdr:row>16</xdr:row>
      <xdr:rowOff>179896</xdr:rowOff>
    </xdr:from>
    <xdr:ext cx="457200" cy="217560"/>
    <xdr:sp macro="" textlink="">
      <xdr:nvSpPr>
        <xdr:cNvPr id="60" name="TextBox 59"/>
        <xdr:cNvSpPr txBox="1"/>
      </xdr:nvSpPr>
      <xdr:spPr>
        <a:xfrm rot="10800000" flipV="1">
          <a:off x="4064005" y="3471313"/>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21</xdr:row>
      <xdr:rowOff>317490</xdr:rowOff>
    </xdr:from>
    <xdr:ext cx="457200" cy="217560"/>
    <xdr:sp macro="" textlink="">
      <xdr:nvSpPr>
        <xdr:cNvPr id="61" name="TextBox 60"/>
        <xdr:cNvSpPr txBox="1"/>
      </xdr:nvSpPr>
      <xdr:spPr>
        <a:xfrm rot="10800000" flipV="1">
          <a:off x="5556255" y="8202073"/>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645563</xdr:rowOff>
    </xdr:from>
    <xdr:ext cx="457200" cy="217560"/>
    <xdr:sp macro="" textlink="">
      <xdr:nvSpPr>
        <xdr:cNvPr id="62" name="TextBox 61"/>
        <xdr:cNvSpPr txBox="1"/>
      </xdr:nvSpPr>
      <xdr:spPr>
        <a:xfrm rot="10800000" flipV="1">
          <a:off x="8413746" y="1850493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243417</xdr:colOff>
      <xdr:row>16</xdr:row>
      <xdr:rowOff>158730</xdr:rowOff>
    </xdr:from>
    <xdr:ext cx="457200" cy="182880"/>
    <xdr:sp macro="" textlink="">
      <xdr:nvSpPr>
        <xdr:cNvPr id="69" name="TextBox 68"/>
        <xdr:cNvSpPr txBox="1"/>
      </xdr:nvSpPr>
      <xdr:spPr>
        <a:xfrm rot="10800000" flipV="1">
          <a:off x="3418417" y="345014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190494</xdr:colOff>
      <xdr:row>21</xdr:row>
      <xdr:rowOff>306907</xdr:rowOff>
    </xdr:from>
    <xdr:ext cx="457200" cy="182880"/>
    <xdr:sp macro="" textlink="">
      <xdr:nvSpPr>
        <xdr:cNvPr id="70" name="TextBox 69"/>
        <xdr:cNvSpPr txBox="1"/>
      </xdr:nvSpPr>
      <xdr:spPr>
        <a:xfrm rot="10800000" flipV="1">
          <a:off x="4900077" y="8191490"/>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359822</xdr:rowOff>
    </xdr:from>
    <xdr:ext cx="457200" cy="182880"/>
    <xdr:sp macro="" textlink="">
      <xdr:nvSpPr>
        <xdr:cNvPr id="71" name="TextBox 70"/>
        <xdr:cNvSpPr txBox="1"/>
      </xdr:nvSpPr>
      <xdr:spPr>
        <a:xfrm rot="10800000" flipV="1">
          <a:off x="7971361" y="1821919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1142999</xdr:rowOff>
    </xdr:from>
    <xdr:to>
      <xdr:col>6</xdr:col>
      <xdr:colOff>423333</xdr:colOff>
      <xdr:row>11</xdr:row>
      <xdr:rowOff>1333484</xdr:rowOff>
    </xdr:to>
    <xdr:sp macro="" textlink="">
      <xdr:nvSpPr>
        <xdr:cNvPr id="76" name="Flowchart: Off-page Connector 75"/>
        <xdr:cNvSpPr/>
      </xdr:nvSpPr>
      <xdr:spPr>
        <a:xfrm>
          <a:off x="4838700" y="8477249"/>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1142999</xdr:rowOff>
    </xdr:to>
    <xdr:cxnSp macro="">
      <xdr:nvCxnSpPr>
        <xdr:cNvPr id="77" name="Shape 76"/>
        <xdr:cNvCxnSpPr>
          <a:stCxn id="9" idx="3"/>
          <a:endCxn id="76" idx="0"/>
        </xdr:cNvCxnSpPr>
      </xdr:nvCxnSpPr>
      <xdr:spPr>
        <a:xfrm>
          <a:off x="4195234" y="7693026"/>
          <a:ext cx="807508" cy="7842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1136654</xdr:rowOff>
    </xdr:from>
    <xdr:to>
      <xdr:col>4</xdr:col>
      <xdr:colOff>427603</xdr:colOff>
      <xdr:row>11</xdr:row>
      <xdr:rowOff>1327139</xdr:rowOff>
    </xdr:to>
    <xdr:sp macro="" textlink="">
      <xdr:nvSpPr>
        <xdr:cNvPr id="78" name="Flowchart: Off-page Connector 77"/>
        <xdr:cNvSpPr/>
      </xdr:nvSpPr>
      <xdr:spPr>
        <a:xfrm rot="10800000">
          <a:off x="3814270" y="8470904"/>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1136655</xdr:rowOff>
    </xdr:to>
    <xdr:cxnSp macro="">
      <xdr:nvCxnSpPr>
        <xdr:cNvPr id="79" name="Straight Arrow Connector 78"/>
        <xdr:cNvCxnSpPr>
          <a:stCxn id="78" idx="2"/>
          <a:endCxn id="9" idx="2"/>
        </xdr:cNvCxnSpPr>
      </xdr:nvCxnSpPr>
      <xdr:spPr>
        <a:xfrm rot="5400000" flipH="1" flipV="1">
          <a:off x="3647563" y="8134900"/>
          <a:ext cx="666753"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243417</xdr:rowOff>
    </xdr:to>
    <xdr:sp macro="" textlink="">
      <xdr:nvSpPr>
        <xdr:cNvPr id="80" name="Flowchart: Off-page Connector 79"/>
        <xdr:cNvSpPr/>
      </xdr:nvSpPr>
      <xdr:spPr>
        <a:xfrm>
          <a:off x="4821772" y="8811661"/>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243416</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14366" y="9154577"/>
          <a:ext cx="338659"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237072</xdr:rowOff>
    </xdr:to>
    <xdr:sp macro="" textlink="">
      <xdr:nvSpPr>
        <xdr:cNvPr id="82" name="Flowchart: Off-page Connector 81"/>
        <xdr:cNvSpPr/>
      </xdr:nvSpPr>
      <xdr:spPr>
        <a:xfrm rot="10800000">
          <a:off x="3807925" y="8805316"/>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237072</xdr:rowOff>
    </xdr:from>
    <xdr:to>
      <xdr:col>6</xdr:col>
      <xdr:colOff>42333</xdr:colOff>
      <xdr:row>12</xdr:row>
      <xdr:rowOff>719660</xdr:rowOff>
    </xdr:to>
    <xdr:cxnSp macro="">
      <xdr:nvCxnSpPr>
        <xdr:cNvPr id="83" name="Shape 82"/>
        <xdr:cNvCxnSpPr>
          <a:stCxn id="10" idx="1"/>
          <a:endCxn id="82" idx="0"/>
        </xdr:cNvCxnSpPr>
      </xdr:nvCxnSpPr>
      <xdr:spPr>
        <a:xfrm rot="10800000">
          <a:off x="3971966" y="8981022"/>
          <a:ext cx="813817" cy="4825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20</xdr:row>
      <xdr:rowOff>1009646</xdr:rowOff>
    </xdr:from>
    <xdr:to>
      <xdr:col>13</xdr:col>
      <xdr:colOff>52915</xdr:colOff>
      <xdr:row>21</xdr:row>
      <xdr:rowOff>476237</xdr:rowOff>
    </xdr:to>
    <xdr:cxnSp macro="">
      <xdr:nvCxnSpPr>
        <xdr:cNvPr id="91" name="Shape 90"/>
        <xdr:cNvCxnSpPr>
          <a:stCxn id="41" idx="1"/>
          <a:endCxn id="17" idx="2"/>
        </xdr:cNvCxnSpPr>
      </xdr:nvCxnSpPr>
      <xdr:spPr>
        <a:xfrm rot="10800000">
          <a:off x="4967815" y="7126813"/>
          <a:ext cx="292100" cy="123400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1248833</xdr:rowOff>
    </xdr:from>
    <xdr:to>
      <xdr:col>8</xdr:col>
      <xdr:colOff>425437</xdr:colOff>
      <xdr:row>28</xdr:row>
      <xdr:rowOff>1424475</xdr:rowOff>
    </xdr:to>
    <xdr:sp macro="" textlink="">
      <xdr:nvSpPr>
        <xdr:cNvPr id="93" name="Flowchart: Off-page Connector 92"/>
        <xdr:cNvSpPr/>
      </xdr:nvSpPr>
      <xdr:spPr>
        <a:xfrm>
          <a:off x="5859979" y="24575558"/>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1231905</xdr:rowOff>
    </xdr:from>
    <xdr:to>
      <xdr:col>7</xdr:col>
      <xdr:colOff>419125</xdr:colOff>
      <xdr:row>28</xdr:row>
      <xdr:rowOff>1407547</xdr:rowOff>
    </xdr:to>
    <xdr:sp macro="" textlink="">
      <xdr:nvSpPr>
        <xdr:cNvPr id="94" name="Flowchart: Off-page Connector 93"/>
        <xdr:cNvSpPr/>
      </xdr:nvSpPr>
      <xdr:spPr>
        <a:xfrm rot="10800000">
          <a:off x="5329792" y="24558630"/>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232833</xdr:rowOff>
    </xdr:to>
    <xdr:sp macro="" textlink="">
      <xdr:nvSpPr>
        <xdr:cNvPr id="95" name="Flowchart: Off-page Connector 94"/>
        <xdr:cNvSpPr/>
      </xdr:nvSpPr>
      <xdr:spPr>
        <a:xfrm>
          <a:off x="5864217" y="24884543"/>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226488</xdr:rowOff>
    </xdr:to>
    <xdr:sp macro="" textlink="">
      <xdr:nvSpPr>
        <xdr:cNvPr id="96" name="Flowchart: Off-page Connector 95"/>
        <xdr:cNvSpPr/>
      </xdr:nvSpPr>
      <xdr:spPr>
        <a:xfrm rot="10800000">
          <a:off x="5355179" y="24878198"/>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1248833</xdr:rowOff>
    </xdr:to>
    <xdr:cxnSp macro="">
      <xdr:nvCxnSpPr>
        <xdr:cNvPr id="97" name="Shape 96"/>
        <xdr:cNvCxnSpPr>
          <a:stCxn id="50" idx="3"/>
          <a:endCxn id="93" idx="0"/>
        </xdr:cNvCxnSpPr>
      </xdr:nvCxnSpPr>
      <xdr:spPr>
        <a:xfrm>
          <a:off x="5693833" y="23750050"/>
          <a:ext cx="330188" cy="825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1231905</xdr:rowOff>
    </xdr:to>
    <xdr:cxnSp macro="">
      <xdr:nvCxnSpPr>
        <xdr:cNvPr id="98" name="Straight Arrow Connector 97"/>
        <xdr:cNvCxnSpPr>
          <a:stCxn id="94" idx="2"/>
          <a:endCxn id="50" idx="2"/>
        </xdr:cNvCxnSpPr>
      </xdr:nvCxnSpPr>
      <xdr:spPr>
        <a:xfrm rot="5400000" flipH="1" flipV="1">
          <a:off x="5160439" y="24221028"/>
          <a:ext cx="670997"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232832</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45180" y="25245477"/>
          <a:ext cx="364049"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226488</xdr:rowOff>
    </xdr:from>
    <xdr:to>
      <xdr:col>8</xdr:col>
      <xdr:colOff>67731</xdr:colOff>
      <xdr:row>29</xdr:row>
      <xdr:rowOff>734466</xdr:rowOff>
    </xdr:to>
    <xdr:cxnSp macro="">
      <xdr:nvCxnSpPr>
        <xdr:cNvPr id="100" name="Shape 99"/>
        <xdr:cNvCxnSpPr>
          <a:stCxn id="53" idx="1"/>
          <a:endCxn id="96" idx="0"/>
        </xdr:cNvCxnSpPr>
      </xdr:nvCxnSpPr>
      <xdr:spPr>
        <a:xfrm rot="10800000">
          <a:off x="5519220" y="25058163"/>
          <a:ext cx="311136" cy="507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52916</xdr:colOff>
      <xdr:row>15</xdr:row>
      <xdr:rowOff>158749</xdr:rowOff>
    </xdr:from>
    <xdr:to>
      <xdr:col>3</xdr:col>
      <xdr:colOff>476249</xdr:colOff>
      <xdr:row>15</xdr:row>
      <xdr:rowOff>380999</xdr:rowOff>
    </xdr:to>
    <xdr:sp macro="" textlink="">
      <xdr:nvSpPr>
        <xdr:cNvPr id="101" name="Rectangle 100"/>
        <xdr:cNvSpPr/>
      </xdr:nvSpPr>
      <xdr:spPr>
        <a:xfrm>
          <a:off x="3227916" y="267758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38098</xdr:colOff>
      <xdr:row>17</xdr:row>
      <xdr:rowOff>59260</xdr:rowOff>
    </xdr:from>
    <xdr:to>
      <xdr:col>11</xdr:col>
      <xdr:colOff>472015</xdr:colOff>
      <xdr:row>17</xdr:row>
      <xdr:rowOff>323844</xdr:rowOff>
    </xdr:to>
    <xdr:sp macro="" textlink="">
      <xdr:nvSpPr>
        <xdr:cNvPr id="108" name="Flowchart: Document 107"/>
        <xdr:cNvSpPr/>
      </xdr:nvSpPr>
      <xdr:spPr>
        <a:xfrm>
          <a:off x="4250265" y="41550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472015</xdr:colOff>
      <xdr:row>17</xdr:row>
      <xdr:rowOff>191552</xdr:rowOff>
    </xdr:from>
    <xdr:to>
      <xdr:col>13</xdr:col>
      <xdr:colOff>255057</xdr:colOff>
      <xdr:row>18</xdr:row>
      <xdr:rowOff>218010</xdr:rowOff>
    </xdr:to>
    <xdr:cxnSp macro="">
      <xdr:nvCxnSpPr>
        <xdr:cNvPr id="109" name="Shape 108"/>
        <xdr:cNvCxnSpPr>
          <a:stCxn id="108" idx="3"/>
          <a:endCxn id="15" idx="0"/>
        </xdr:cNvCxnSpPr>
      </xdr:nvCxnSpPr>
      <xdr:spPr>
        <a:xfrm>
          <a:off x="4684182" y="4287302"/>
          <a:ext cx="777875" cy="70379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248708</xdr:colOff>
      <xdr:row>21</xdr:row>
      <xdr:rowOff>338652</xdr:rowOff>
    </xdr:to>
    <xdr:cxnSp macro="">
      <xdr:nvCxnSpPr>
        <xdr:cNvPr id="118" name="Shape 117"/>
        <xdr:cNvCxnSpPr>
          <a:stCxn id="17" idx="3"/>
          <a:endCxn id="41" idx="0"/>
        </xdr:cNvCxnSpPr>
      </xdr:nvCxnSpPr>
      <xdr:spPr>
        <a:xfrm>
          <a:off x="5179481" y="7015687"/>
          <a:ext cx="276227" cy="120754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4505325</xdr:colOff>
      <xdr:row>0</xdr:row>
      <xdr:rowOff>104775</xdr:rowOff>
    </xdr:from>
    <xdr:to>
      <xdr:col>3</xdr:col>
      <xdr:colOff>5534025</xdr:colOff>
      <xdr:row>7</xdr:row>
      <xdr:rowOff>167368</xdr:rowOff>
    </xdr:to>
    <xdr:pic>
      <xdr:nvPicPr>
        <xdr:cNvPr id="3"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1100" y="104775"/>
          <a:ext cx="1028700" cy="1396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55034</xdr:colOff>
      <xdr:row>16</xdr:row>
      <xdr:rowOff>213786</xdr:rowOff>
    </xdr:from>
    <xdr:to>
      <xdr:col>10</xdr:col>
      <xdr:colOff>446619</xdr:colOff>
      <xdr:row>16</xdr:row>
      <xdr:rowOff>488953</xdr:rowOff>
    </xdr:to>
    <xdr:sp macro="" textlink="">
      <xdr:nvSpPr>
        <xdr:cNvPr id="14" name="Diamond 13"/>
        <xdr:cNvSpPr/>
      </xdr:nvSpPr>
      <xdr:spPr>
        <a:xfrm>
          <a:off x="3769784" y="3790953"/>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63498</xdr:colOff>
      <xdr:row>32</xdr:row>
      <xdr:rowOff>179909</xdr:rowOff>
    </xdr:from>
    <xdr:to>
      <xdr:col>3</xdr:col>
      <xdr:colOff>482598</xdr:colOff>
      <xdr:row>32</xdr:row>
      <xdr:rowOff>379934</xdr:rowOff>
    </xdr:to>
    <xdr:sp macro="" textlink="">
      <xdr:nvSpPr>
        <xdr:cNvPr id="24" name="Flowchart: Terminator 23"/>
        <xdr:cNvSpPr/>
      </xdr:nvSpPr>
      <xdr:spPr>
        <a:xfrm>
          <a:off x="3238498" y="11292409"/>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275167</xdr:colOff>
      <xdr:row>15</xdr:row>
      <xdr:rowOff>84666</xdr:rowOff>
    </xdr:to>
    <xdr:cxnSp macro="">
      <xdr:nvCxnSpPr>
        <xdr:cNvPr id="25" name="Shape 24"/>
        <xdr:cNvCxnSpPr>
          <a:stCxn id="2" idx="3"/>
          <a:endCxn id="101" idx="0"/>
        </xdr:cNvCxnSpPr>
      </xdr:nvCxnSpPr>
      <xdr:spPr>
        <a:xfrm>
          <a:off x="3124199" y="1673754"/>
          <a:ext cx="325968" cy="115199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15</xdr:row>
      <xdr:rowOff>195791</xdr:rowOff>
    </xdr:from>
    <xdr:to>
      <xdr:col>10</xdr:col>
      <xdr:colOff>250827</xdr:colOff>
      <xdr:row>16</xdr:row>
      <xdr:rowOff>213786</xdr:rowOff>
    </xdr:to>
    <xdr:cxnSp macro="">
      <xdr:nvCxnSpPr>
        <xdr:cNvPr id="36" name="Shape 35"/>
        <xdr:cNvCxnSpPr>
          <a:stCxn id="101" idx="3"/>
          <a:endCxn id="14" idx="0"/>
        </xdr:cNvCxnSpPr>
      </xdr:nvCxnSpPr>
      <xdr:spPr>
        <a:xfrm>
          <a:off x="3661833" y="2936874"/>
          <a:ext cx="303744" cy="85407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275168</xdr:colOff>
      <xdr:row>15</xdr:row>
      <xdr:rowOff>306916</xdr:rowOff>
    </xdr:from>
    <xdr:to>
      <xdr:col>10</xdr:col>
      <xdr:colOff>55035</xdr:colOff>
      <xdr:row>16</xdr:row>
      <xdr:rowOff>351370</xdr:rowOff>
    </xdr:to>
    <xdr:cxnSp macro="">
      <xdr:nvCxnSpPr>
        <xdr:cNvPr id="37" name="Shape 36"/>
        <xdr:cNvCxnSpPr>
          <a:stCxn id="14" idx="1"/>
          <a:endCxn id="101" idx="2"/>
        </xdr:cNvCxnSpPr>
      </xdr:nvCxnSpPr>
      <xdr:spPr>
        <a:xfrm rot="10800000">
          <a:off x="3450168" y="3047999"/>
          <a:ext cx="319617" cy="88053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446619</xdr:colOff>
      <xdr:row>16</xdr:row>
      <xdr:rowOff>351370</xdr:rowOff>
    </xdr:from>
    <xdr:to>
      <xdr:col>11</xdr:col>
      <xdr:colOff>244473</xdr:colOff>
      <xdr:row>17</xdr:row>
      <xdr:rowOff>133344</xdr:rowOff>
    </xdr:to>
    <xdr:cxnSp macro="">
      <xdr:nvCxnSpPr>
        <xdr:cNvPr id="38" name="Shape 37"/>
        <xdr:cNvCxnSpPr>
          <a:stCxn id="14" idx="3"/>
          <a:endCxn id="108" idx="0"/>
        </xdr:cNvCxnSpPr>
      </xdr:nvCxnSpPr>
      <xdr:spPr>
        <a:xfrm>
          <a:off x="4161369" y="3928537"/>
          <a:ext cx="295271" cy="58630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52915</xdr:colOff>
      <xdr:row>21</xdr:row>
      <xdr:rowOff>253992</xdr:rowOff>
    </xdr:from>
    <xdr:to>
      <xdr:col>13</xdr:col>
      <xdr:colOff>444500</xdr:colOff>
      <xdr:row>21</xdr:row>
      <xdr:rowOff>529159</xdr:rowOff>
    </xdr:to>
    <xdr:sp macro="" textlink="">
      <xdr:nvSpPr>
        <xdr:cNvPr id="41" name="Diamond 40"/>
        <xdr:cNvSpPr/>
      </xdr:nvSpPr>
      <xdr:spPr>
        <a:xfrm>
          <a:off x="5259915" y="8424325"/>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22</xdr:row>
      <xdr:rowOff>395806</xdr:rowOff>
    </xdr:from>
    <xdr:to>
      <xdr:col>14</xdr:col>
      <xdr:colOff>459316</xdr:colOff>
      <xdr:row>22</xdr:row>
      <xdr:rowOff>670973</xdr:rowOff>
    </xdr:to>
    <xdr:sp macro="" textlink="">
      <xdr:nvSpPr>
        <xdr:cNvPr id="42" name="Diamond 41"/>
        <xdr:cNvSpPr/>
      </xdr:nvSpPr>
      <xdr:spPr>
        <a:xfrm>
          <a:off x="8354481" y="18255181"/>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444500</xdr:colOff>
      <xdr:row>21</xdr:row>
      <xdr:rowOff>391576</xdr:rowOff>
    </xdr:from>
    <xdr:to>
      <xdr:col>14</xdr:col>
      <xdr:colOff>263524</xdr:colOff>
      <xdr:row>22</xdr:row>
      <xdr:rowOff>395806</xdr:rowOff>
    </xdr:to>
    <xdr:cxnSp macro="">
      <xdr:nvCxnSpPr>
        <xdr:cNvPr id="43" name="Shape 42"/>
        <xdr:cNvCxnSpPr>
          <a:stCxn id="41" idx="3"/>
          <a:endCxn id="42" idx="0"/>
        </xdr:cNvCxnSpPr>
      </xdr:nvCxnSpPr>
      <xdr:spPr>
        <a:xfrm>
          <a:off x="5651500" y="8561909"/>
          <a:ext cx="316441" cy="98848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248708</xdr:colOff>
      <xdr:row>21</xdr:row>
      <xdr:rowOff>529160</xdr:rowOff>
    </xdr:from>
    <xdr:to>
      <xdr:col>14</xdr:col>
      <xdr:colOff>67731</xdr:colOff>
      <xdr:row>22</xdr:row>
      <xdr:rowOff>533391</xdr:rowOff>
    </xdr:to>
    <xdr:cxnSp macro="">
      <xdr:nvCxnSpPr>
        <xdr:cNvPr id="44" name="Shape 43"/>
        <xdr:cNvCxnSpPr>
          <a:stCxn id="42" idx="1"/>
          <a:endCxn id="41" idx="2"/>
        </xdr:cNvCxnSpPr>
      </xdr:nvCxnSpPr>
      <xdr:spPr>
        <a:xfrm rot="10800000">
          <a:off x="5455708" y="8699493"/>
          <a:ext cx="316440" cy="98848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273048</xdr:colOff>
      <xdr:row>23</xdr:row>
      <xdr:rowOff>545041</xdr:rowOff>
    </xdr:from>
    <xdr:to>
      <xdr:col>11</xdr:col>
      <xdr:colOff>42335</xdr:colOff>
      <xdr:row>32</xdr:row>
      <xdr:rowOff>179908</xdr:rowOff>
    </xdr:to>
    <xdr:cxnSp macro="">
      <xdr:nvCxnSpPr>
        <xdr:cNvPr id="54" name="Shape 53"/>
        <xdr:cNvCxnSpPr>
          <a:stCxn id="18" idx="3"/>
          <a:endCxn id="24" idx="0"/>
        </xdr:cNvCxnSpPr>
      </xdr:nvCxnSpPr>
      <xdr:spPr>
        <a:xfrm rot="10800000" flipV="1">
          <a:off x="3448048" y="10514541"/>
          <a:ext cx="806454" cy="77786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22</xdr:row>
      <xdr:rowOff>670973</xdr:rowOff>
    </xdr:from>
    <xdr:to>
      <xdr:col>14</xdr:col>
      <xdr:colOff>263525</xdr:colOff>
      <xdr:row>23</xdr:row>
      <xdr:rowOff>545042</xdr:rowOff>
    </xdr:to>
    <xdr:cxnSp macro="">
      <xdr:nvCxnSpPr>
        <xdr:cNvPr id="55" name="Shape 54"/>
        <xdr:cNvCxnSpPr>
          <a:stCxn id="42" idx="2"/>
          <a:endCxn id="18" idx="0"/>
        </xdr:cNvCxnSpPr>
      </xdr:nvCxnSpPr>
      <xdr:spPr>
        <a:xfrm rot="5400000">
          <a:off x="7475534" y="18310750"/>
          <a:ext cx="855144" cy="129433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349254</xdr:colOff>
      <xdr:row>16</xdr:row>
      <xdr:rowOff>190480</xdr:rowOff>
    </xdr:from>
    <xdr:ext cx="457200" cy="217560"/>
    <xdr:sp macro="" textlink="">
      <xdr:nvSpPr>
        <xdr:cNvPr id="60" name="TextBox 59"/>
        <xdr:cNvSpPr txBox="1"/>
      </xdr:nvSpPr>
      <xdr:spPr>
        <a:xfrm rot="10800000" flipV="1">
          <a:off x="4064004" y="3767647"/>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21</xdr:row>
      <xdr:rowOff>232826</xdr:rowOff>
    </xdr:from>
    <xdr:ext cx="457200" cy="217560"/>
    <xdr:sp macro="" textlink="">
      <xdr:nvSpPr>
        <xdr:cNvPr id="61" name="TextBox 60"/>
        <xdr:cNvSpPr txBox="1"/>
      </xdr:nvSpPr>
      <xdr:spPr>
        <a:xfrm rot="10800000" flipV="1">
          <a:off x="5556255" y="840315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645563</xdr:rowOff>
    </xdr:from>
    <xdr:ext cx="457200" cy="217560"/>
    <xdr:sp macro="" textlink="">
      <xdr:nvSpPr>
        <xdr:cNvPr id="62" name="TextBox 61"/>
        <xdr:cNvSpPr txBox="1"/>
      </xdr:nvSpPr>
      <xdr:spPr>
        <a:xfrm rot="10800000" flipV="1">
          <a:off x="8413746" y="1850493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232833</xdr:colOff>
      <xdr:row>16</xdr:row>
      <xdr:rowOff>137563</xdr:rowOff>
    </xdr:from>
    <xdr:ext cx="457200" cy="182880"/>
    <xdr:sp macro="" textlink="">
      <xdr:nvSpPr>
        <xdr:cNvPr id="69" name="TextBox 68"/>
        <xdr:cNvSpPr txBox="1"/>
      </xdr:nvSpPr>
      <xdr:spPr>
        <a:xfrm rot="10800000" flipV="1">
          <a:off x="3407833" y="3714730"/>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211660</xdr:colOff>
      <xdr:row>21</xdr:row>
      <xdr:rowOff>222243</xdr:rowOff>
    </xdr:from>
    <xdr:ext cx="457200" cy="182880"/>
    <xdr:sp macro="" textlink="">
      <xdr:nvSpPr>
        <xdr:cNvPr id="70" name="TextBox 69"/>
        <xdr:cNvSpPr txBox="1"/>
      </xdr:nvSpPr>
      <xdr:spPr>
        <a:xfrm rot="10800000" flipV="1">
          <a:off x="4921243" y="839257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359822</xdr:rowOff>
    </xdr:from>
    <xdr:ext cx="457200" cy="182880"/>
    <xdr:sp macro="" textlink="">
      <xdr:nvSpPr>
        <xdr:cNvPr id="71" name="TextBox 70"/>
        <xdr:cNvSpPr txBox="1"/>
      </xdr:nvSpPr>
      <xdr:spPr>
        <a:xfrm rot="10800000" flipV="1">
          <a:off x="7971361" y="1821919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1142999</xdr:rowOff>
    </xdr:from>
    <xdr:to>
      <xdr:col>6</xdr:col>
      <xdr:colOff>423333</xdr:colOff>
      <xdr:row>11</xdr:row>
      <xdr:rowOff>1333484</xdr:rowOff>
    </xdr:to>
    <xdr:sp macro="" textlink="">
      <xdr:nvSpPr>
        <xdr:cNvPr id="76" name="Flowchart: Off-page Connector 75"/>
        <xdr:cNvSpPr/>
      </xdr:nvSpPr>
      <xdr:spPr>
        <a:xfrm>
          <a:off x="4838700" y="8477249"/>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1142999</xdr:rowOff>
    </xdr:to>
    <xdr:cxnSp macro="">
      <xdr:nvCxnSpPr>
        <xdr:cNvPr id="77" name="Shape 76"/>
        <xdr:cNvCxnSpPr>
          <a:stCxn id="9" idx="3"/>
          <a:endCxn id="76" idx="0"/>
        </xdr:cNvCxnSpPr>
      </xdr:nvCxnSpPr>
      <xdr:spPr>
        <a:xfrm>
          <a:off x="4195234" y="7693026"/>
          <a:ext cx="807508" cy="7842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1136654</xdr:rowOff>
    </xdr:from>
    <xdr:to>
      <xdr:col>4</xdr:col>
      <xdr:colOff>427603</xdr:colOff>
      <xdr:row>11</xdr:row>
      <xdr:rowOff>1327139</xdr:rowOff>
    </xdr:to>
    <xdr:sp macro="" textlink="">
      <xdr:nvSpPr>
        <xdr:cNvPr id="78" name="Flowchart: Off-page Connector 77"/>
        <xdr:cNvSpPr/>
      </xdr:nvSpPr>
      <xdr:spPr>
        <a:xfrm rot="10800000">
          <a:off x="3814270" y="8470904"/>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1136655</xdr:rowOff>
    </xdr:to>
    <xdr:cxnSp macro="">
      <xdr:nvCxnSpPr>
        <xdr:cNvPr id="79" name="Straight Arrow Connector 78"/>
        <xdr:cNvCxnSpPr>
          <a:stCxn id="78" idx="2"/>
          <a:endCxn id="9" idx="2"/>
        </xdr:cNvCxnSpPr>
      </xdr:nvCxnSpPr>
      <xdr:spPr>
        <a:xfrm rot="5400000" flipH="1" flipV="1">
          <a:off x="3647563" y="8134900"/>
          <a:ext cx="666753"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243417</xdr:rowOff>
    </xdr:to>
    <xdr:sp macro="" textlink="">
      <xdr:nvSpPr>
        <xdr:cNvPr id="80" name="Flowchart: Off-page Connector 79"/>
        <xdr:cNvSpPr/>
      </xdr:nvSpPr>
      <xdr:spPr>
        <a:xfrm>
          <a:off x="4821772" y="8811661"/>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243416</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14366" y="9154577"/>
          <a:ext cx="338659"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237072</xdr:rowOff>
    </xdr:to>
    <xdr:sp macro="" textlink="">
      <xdr:nvSpPr>
        <xdr:cNvPr id="82" name="Flowchart: Off-page Connector 81"/>
        <xdr:cNvSpPr/>
      </xdr:nvSpPr>
      <xdr:spPr>
        <a:xfrm rot="10800000">
          <a:off x="3807925" y="8805316"/>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237072</xdr:rowOff>
    </xdr:from>
    <xdr:to>
      <xdr:col>6</xdr:col>
      <xdr:colOff>42333</xdr:colOff>
      <xdr:row>12</xdr:row>
      <xdr:rowOff>719660</xdr:rowOff>
    </xdr:to>
    <xdr:cxnSp macro="">
      <xdr:nvCxnSpPr>
        <xdr:cNvPr id="83" name="Shape 82"/>
        <xdr:cNvCxnSpPr>
          <a:stCxn id="10" idx="1"/>
          <a:endCxn id="82" idx="0"/>
        </xdr:cNvCxnSpPr>
      </xdr:nvCxnSpPr>
      <xdr:spPr>
        <a:xfrm rot="10800000">
          <a:off x="3971966" y="8981022"/>
          <a:ext cx="813817" cy="4825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248708</xdr:colOff>
      <xdr:row>21</xdr:row>
      <xdr:rowOff>253992</xdr:rowOff>
    </xdr:to>
    <xdr:cxnSp macro="">
      <xdr:nvCxnSpPr>
        <xdr:cNvPr id="88" name="Shape 87"/>
        <xdr:cNvCxnSpPr>
          <a:stCxn id="17" idx="3"/>
          <a:endCxn id="41" idx="0"/>
        </xdr:cNvCxnSpPr>
      </xdr:nvCxnSpPr>
      <xdr:spPr>
        <a:xfrm>
          <a:off x="5179481" y="7301437"/>
          <a:ext cx="276227" cy="11228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20</xdr:row>
      <xdr:rowOff>1009646</xdr:rowOff>
    </xdr:from>
    <xdr:to>
      <xdr:col>13</xdr:col>
      <xdr:colOff>52915</xdr:colOff>
      <xdr:row>21</xdr:row>
      <xdr:rowOff>391577</xdr:rowOff>
    </xdr:to>
    <xdr:cxnSp macro="">
      <xdr:nvCxnSpPr>
        <xdr:cNvPr id="91" name="Shape 90"/>
        <xdr:cNvCxnSpPr>
          <a:stCxn id="41" idx="1"/>
          <a:endCxn id="17" idx="2"/>
        </xdr:cNvCxnSpPr>
      </xdr:nvCxnSpPr>
      <xdr:spPr>
        <a:xfrm rot="10800000">
          <a:off x="4967815" y="7412563"/>
          <a:ext cx="292100" cy="114934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1248833</xdr:rowOff>
    </xdr:from>
    <xdr:to>
      <xdr:col>8</xdr:col>
      <xdr:colOff>425437</xdr:colOff>
      <xdr:row>28</xdr:row>
      <xdr:rowOff>1424475</xdr:rowOff>
    </xdr:to>
    <xdr:sp macro="" textlink="">
      <xdr:nvSpPr>
        <xdr:cNvPr id="93" name="Flowchart: Off-page Connector 92"/>
        <xdr:cNvSpPr/>
      </xdr:nvSpPr>
      <xdr:spPr>
        <a:xfrm>
          <a:off x="5859979" y="24575558"/>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1231905</xdr:rowOff>
    </xdr:from>
    <xdr:to>
      <xdr:col>7</xdr:col>
      <xdr:colOff>419125</xdr:colOff>
      <xdr:row>28</xdr:row>
      <xdr:rowOff>1407547</xdr:rowOff>
    </xdr:to>
    <xdr:sp macro="" textlink="">
      <xdr:nvSpPr>
        <xdr:cNvPr id="94" name="Flowchart: Off-page Connector 93"/>
        <xdr:cNvSpPr/>
      </xdr:nvSpPr>
      <xdr:spPr>
        <a:xfrm rot="10800000">
          <a:off x="5329792" y="24558630"/>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232833</xdr:rowOff>
    </xdr:to>
    <xdr:sp macro="" textlink="">
      <xdr:nvSpPr>
        <xdr:cNvPr id="95" name="Flowchart: Off-page Connector 94"/>
        <xdr:cNvSpPr/>
      </xdr:nvSpPr>
      <xdr:spPr>
        <a:xfrm>
          <a:off x="5864217" y="24884543"/>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226488</xdr:rowOff>
    </xdr:to>
    <xdr:sp macro="" textlink="">
      <xdr:nvSpPr>
        <xdr:cNvPr id="96" name="Flowchart: Off-page Connector 95"/>
        <xdr:cNvSpPr/>
      </xdr:nvSpPr>
      <xdr:spPr>
        <a:xfrm rot="10800000">
          <a:off x="5355179" y="24878198"/>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1248833</xdr:rowOff>
    </xdr:to>
    <xdr:cxnSp macro="">
      <xdr:nvCxnSpPr>
        <xdr:cNvPr id="97" name="Shape 96"/>
        <xdr:cNvCxnSpPr>
          <a:stCxn id="50" idx="3"/>
          <a:endCxn id="93" idx="0"/>
        </xdr:cNvCxnSpPr>
      </xdr:nvCxnSpPr>
      <xdr:spPr>
        <a:xfrm>
          <a:off x="5693833" y="23750050"/>
          <a:ext cx="330188" cy="825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1231905</xdr:rowOff>
    </xdr:to>
    <xdr:cxnSp macro="">
      <xdr:nvCxnSpPr>
        <xdr:cNvPr id="98" name="Straight Arrow Connector 97"/>
        <xdr:cNvCxnSpPr>
          <a:stCxn id="94" idx="2"/>
          <a:endCxn id="50" idx="2"/>
        </xdr:cNvCxnSpPr>
      </xdr:nvCxnSpPr>
      <xdr:spPr>
        <a:xfrm rot="5400000" flipH="1" flipV="1">
          <a:off x="5160439" y="24221028"/>
          <a:ext cx="670997"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232832</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45180" y="25245477"/>
          <a:ext cx="364049"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226488</xdr:rowOff>
    </xdr:from>
    <xdr:to>
      <xdr:col>8</xdr:col>
      <xdr:colOff>67731</xdr:colOff>
      <xdr:row>29</xdr:row>
      <xdr:rowOff>734466</xdr:rowOff>
    </xdr:to>
    <xdr:cxnSp macro="">
      <xdr:nvCxnSpPr>
        <xdr:cNvPr id="100" name="Shape 99"/>
        <xdr:cNvCxnSpPr>
          <a:stCxn id="53" idx="1"/>
          <a:endCxn id="96" idx="0"/>
        </xdr:cNvCxnSpPr>
      </xdr:nvCxnSpPr>
      <xdr:spPr>
        <a:xfrm rot="10800000">
          <a:off x="5519220" y="25058163"/>
          <a:ext cx="311136" cy="507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15</xdr:row>
      <xdr:rowOff>84666</xdr:rowOff>
    </xdr:from>
    <xdr:to>
      <xdr:col>3</xdr:col>
      <xdr:colOff>486833</xdr:colOff>
      <xdr:row>15</xdr:row>
      <xdr:rowOff>306916</xdr:rowOff>
    </xdr:to>
    <xdr:sp macro="" textlink="">
      <xdr:nvSpPr>
        <xdr:cNvPr id="101" name="Rectangle 100"/>
        <xdr:cNvSpPr/>
      </xdr:nvSpPr>
      <xdr:spPr>
        <a:xfrm>
          <a:off x="3238500" y="11916833"/>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27514</xdr:colOff>
      <xdr:row>17</xdr:row>
      <xdr:rowOff>133344</xdr:rowOff>
    </xdr:from>
    <xdr:to>
      <xdr:col>11</xdr:col>
      <xdr:colOff>461431</xdr:colOff>
      <xdr:row>17</xdr:row>
      <xdr:rowOff>397928</xdr:rowOff>
    </xdr:to>
    <xdr:sp macro="" textlink="">
      <xdr:nvSpPr>
        <xdr:cNvPr id="108" name="Flowchart: Document 107"/>
        <xdr:cNvSpPr/>
      </xdr:nvSpPr>
      <xdr:spPr>
        <a:xfrm>
          <a:off x="4239681" y="4514844"/>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461431</xdr:colOff>
      <xdr:row>17</xdr:row>
      <xdr:rowOff>265636</xdr:rowOff>
    </xdr:from>
    <xdr:to>
      <xdr:col>13</xdr:col>
      <xdr:colOff>255057</xdr:colOff>
      <xdr:row>18</xdr:row>
      <xdr:rowOff>218010</xdr:rowOff>
    </xdr:to>
    <xdr:cxnSp macro="">
      <xdr:nvCxnSpPr>
        <xdr:cNvPr id="109" name="Shape 108"/>
        <xdr:cNvCxnSpPr>
          <a:stCxn id="108" idx="3"/>
          <a:endCxn id="15" idx="0"/>
        </xdr:cNvCxnSpPr>
      </xdr:nvCxnSpPr>
      <xdr:spPr>
        <a:xfrm>
          <a:off x="4673598" y="4647136"/>
          <a:ext cx="788459" cy="62970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2219326</xdr:colOff>
      <xdr:row>0</xdr:row>
      <xdr:rowOff>50800</xdr:rowOff>
    </xdr:from>
    <xdr:to>
      <xdr:col>1</xdr:col>
      <xdr:colOff>2886076</xdr:colOff>
      <xdr:row>5</xdr:row>
      <xdr:rowOff>3175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5701" y="5080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55033</xdr:colOff>
      <xdr:row>16</xdr:row>
      <xdr:rowOff>256119</xdr:rowOff>
    </xdr:from>
    <xdr:to>
      <xdr:col>10</xdr:col>
      <xdr:colOff>446618</xdr:colOff>
      <xdr:row>16</xdr:row>
      <xdr:rowOff>531286</xdr:rowOff>
    </xdr:to>
    <xdr:sp macro="" textlink="">
      <xdr:nvSpPr>
        <xdr:cNvPr id="14" name="Diamond 13"/>
        <xdr:cNvSpPr/>
      </xdr:nvSpPr>
      <xdr:spPr>
        <a:xfrm>
          <a:off x="3769783" y="3409952"/>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63499</xdr:colOff>
      <xdr:row>32</xdr:row>
      <xdr:rowOff>169325</xdr:rowOff>
    </xdr:from>
    <xdr:to>
      <xdr:col>3</xdr:col>
      <xdr:colOff>482599</xdr:colOff>
      <xdr:row>32</xdr:row>
      <xdr:rowOff>369350</xdr:rowOff>
    </xdr:to>
    <xdr:sp macro="" textlink="">
      <xdr:nvSpPr>
        <xdr:cNvPr id="24" name="Flowchart: Terminator 23"/>
        <xdr:cNvSpPr/>
      </xdr:nvSpPr>
      <xdr:spPr>
        <a:xfrm>
          <a:off x="3238499" y="10699742"/>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264582</xdr:colOff>
      <xdr:row>15</xdr:row>
      <xdr:rowOff>148162</xdr:rowOff>
    </xdr:to>
    <xdr:cxnSp macro="">
      <xdr:nvCxnSpPr>
        <xdr:cNvPr id="25" name="Shape 24"/>
        <xdr:cNvCxnSpPr>
          <a:stCxn id="2" idx="3"/>
          <a:endCxn id="101" idx="0"/>
        </xdr:cNvCxnSpPr>
      </xdr:nvCxnSpPr>
      <xdr:spPr>
        <a:xfrm>
          <a:off x="3124199" y="1673754"/>
          <a:ext cx="315383" cy="7921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476248</xdr:colOff>
      <xdr:row>15</xdr:row>
      <xdr:rowOff>259287</xdr:rowOff>
    </xdr:from>
    <xdr:to>
      <xdr:col>10</xdr:col>
      <xdr:colOff>250826</xdr:colOff>
      <xdr:row>16</xdr:row>
      <xdr:rowOff>256119</xdr:rowOff>
    </xdr:to>
    <xdr:cxnSp macro="">
      <xdr:nvCxnSpPr>
        <xdr:cNvPr id="36" name="Shape 35"/>
        <xdr:cNvCxnSpPr>
          <a:stCxn id="101" idx="3"/>
          <a:endCxn id="14" idx="0"/>
        </xdr:cNvCxnSpPr>
      </xdr:nvCxnSpPr>
      <xdr:spPr>
        <a:xfrm>
          <a:off x="3651248" y="2577037"/>
          <a:ext cx="314328" cy="83291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264583</xdr:colOff>
      <xdr:row>15</xdr:row>
      <xdr:rowOff>370412</xdr:rowOff>
    </xdr:from>
    <xdr:to>
      <xdr:col>10</xdr:col>
      <xdr:colOff>55034</xdr:colOff>
      <xdr:row>16</xdr:row>
      <xdr:rowOff>393703</xdr:rowOff>
    </xdr:to>
    <xdr:cxnSp macro="">
      <xdr:nvCxnSpPr>
        <xdr:cNvPr id="37" name="Shape 36"/>
        <xdr:cNvCxnSpPr>
          <a:stCxn id="14" idx="1"/>
          <a:endCxn id="101" idx="2"/>
        </xdr:cNvCxnSpPr>
      </xdr:nvCxnSpPr>
      <xdr:spPr>
        <a:xfrm rot="10800000">
          <a:off x="3439583" y="2688162"/>
          <a:ext cx="330201" cy="85937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446618</xdr:colOff>
      <xdr:row>16</xdr:row>
      <xdr:rowOff>393703</xdr:rowOff>
    </xdr:from>
    <xdr:to>
      <xdr:col>11</xdr:col>
      <xdr:colOff>255057</xdr:colOff>
      <xdr:row>17</xdr:row>
      <xdr:rowOff>133344</xdr:rowOff>
    </xdr:to>
    <xdr:cxnSp macro="">
      <xdr:nvCxnSpPr>
        <xdr:cNvPr id="38" name="Shape 37"/>
        <xdr:cNvCxnSpPr>
          <a:stCxn id="14" idx="3"/>
          <a:endCxn id="108" idx="0"/>
        </xdr:cNvCxnSpPr>
      </xdr:nvCxnSpPr>
      <xdr:spPr>
        <a:xfrm>
          <a:off x="4161368" y="3547536"/>
          <a:ext cx="305856" cy="54397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21165</xdr:colOff>
      <xdr:row>21</xdr:row>
      <xdr:rowOff>243401</xdr:rowOff>
    </xdr:from>
    <xdr:to>
      <xdr:col>13</xdr:col>
      <xdr:colOff>412750</xdr:colOff>
      <xdr:row>21</xdr:row>
      <xdr:rowOff>518568</xdr:rowOff>
    </xdr:to>
    <xdr:sp macro="" textlink="">
      <xdr:nvSpPr>
        <xdr:cNvPr id="41" name="Diamond 40"/>
        <xdr:cNvSpPr/>
      </xdr:nvSpPr>
      <xdr:spPr>
        <a:xfrm>
          <a:off x="5228165" y="7979818"/>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78314</xdr:colOff>
      <xdr:row>22</xdr:row>
      <xdr:rowOff>247639</xdr:rowOff>
    </xdr:from>
    <xdr:to>
      <xdr:col>14</xdr:col>
      <xdr:colOff>469899</xdr:colOff>
      <xdr:row>22</xdr:row>
      <xdr:rowOff>522806</xdr:rowOff>
    </xdr:to>
    <xdr:sp macro="" textlink="">
      <xdr:nvSpPr>
        <xdr:cNvPr id="42" name="Diamond 41"/>
        <xdr:cNvSpPr/>
      </xdr:nvSpPr>
      <xdr:spPr>
        <a:xfrm>
          <a:off x="5782731" y="878838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412750</xdr:colOff>
      <xdr:row>21</xdr:row>
      <xdr:rowOff>380985</xdr:rowOff>
    </xdr:from>
    <xdr:to>
      <xdr:col>14</xdr:col>
      <xdr:colOff>274107</xdr:colOff>
      <xdr:row>22</xdr:row>
      <xdr:rowOff>247639</xdr:rowOff>
    </xdr:to>
    <xdr:cxnSp macro="">
      <xdr:nvCxnSpPr>
        <xdr:cNvPr id="43" name="Shape 42"/>
        <xdr:cNvCxnSpPr>
          <a:stCxn id="41" idx="3"/>
          <a:endCxn id="42" idx="0"/>
        </xdr:cNvCxnSpPr>
      </xdr:nvCxnSpPr>
      <xdr:spPr>
        <a:xfrm>
          <a:off x="5619750" y="8117402"/>
          <a:ext cx="358774" cy="67098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216959</xdr:colOff>
      <xdr:row>21</xdr:row>
      <xdr:rowOff>518568</xdr:rowOff>
    </xdr:from>
    <xdr:to>
      <xdr:col>14</xdr:col>
      <xdr:colOff>78315</xdr:colOff>
      <xdr:row>22</xdr:row>
      <xdr:rowOff>385223</xdr:rowOff>
    </xdr:to>
    <xdr:cxnSp macro="">
      <xdr:nvCxnSpPr>
        <xdr:cNvPr id="44" name="Shape 43"/>
        <xdr:cNvCxnSpPr>
          <a:stCxn id="42" idx="1"/>
          <a:endCxn id="41" idx="2"/>
        </xdr:cNvCxnSpPr>
      </xdr:nvCxnSpPr>
      <xdr:spPr>
        <a:xfrm rot="10800000">
          <a:off x="5423959" y="8254985"/>
          <a:ext cx="358773" cy="6709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273050</xdr:colOff>
      <xdr:row>23</xdr:row>
      <xdr:rowOff>545041</xdr:rowOff>
    </xdr:from>
    <xdr:to>
      <xdr:col>11</xdr:col>
      <xdr:colOff>42336</xdr:colOff>
      <xdr:row>32</xdr:row>
      <xdr:rowOff>169324</xdr:rowOff>
    </xdr:to>
    <xdr:cxnSp macro="">
      <xdr:nvCxnSpPr>
        <xdr:cNvPr id="54" name="Shape 53"/>
        <xdr:cNvCxnSpPr>
          <a:stCxn id="18" idx="3"/>
          <a:endCxn id="24" idx="0"/>
        </xdr:cNvCxnSpPr>
      </xdr:nvCxnSpPr>
      <xdr:spPr>
        <a:xfrm rot="10800000" flipV="1">
          <a:off x="3448050" y="9932458"/>
          <a:ext cx="806453" cy="767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22</xdr:row>
      <xdr:rowOff>522805</xdr:rowOff>
    </xdr:from>
    <xdr:to>
      <xdr:col>14</xdr:col>
      <xdr:colOff>274108</xdr:colOff>
      <xdr:row>23</xdr:row>
      <xdr:rowOff>545041</xdr:rowOff>
    </xdr:to>
    <xdr:cxnSp macro="">
      <xdr:nvCxnSpPr>
        <xdr:cNvPr id="55" name="Shape 54"/>
        <xdr:cNvCxnSpPr>
          <a:stCxn id="42" idx="2"/>
          <a:endCxn id="18" idx="0"/>
        </xdr:cNvCxnSpPr>
      </xdr:nvCxnSpPr>
      <xdr:spPr>
        <a:xfrm rot="5400000">
          <a:off x="4888437" y="8842371"/>
          <a:ext cx="868903" cy="13112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338687</xdr:colOff>
      <xdr:row>16</xdr:row>
      <xdr:rowOff>243409</xdr:rowOff>
    </xdr:from>
    <xdr:ext cx="457200" cy="217560"/>
    <xdr:sp macro="" textlink="">
      <xdr:nvSpPr>
        <xdr:cNvPr id="60" name="TextBox 59"/>
        <xdr:cNvSpPr txBox="1"/>
      </xdr:nvSpPr>
      <xdr:spPr>
        <a:xfrm rot="10800000" flipV="1">
          <a:off x="4053437" y="3397242"/>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328088</xdr:colOff>
      <xdr:row>21</xdr:row>
      <xdr:rowOff>211652</xdr:rowOff>
    </xdr:from>
    <xdr:ext cx="457200" cy="217560"/>
    <xdr:sp macro="" textlink="">
      <xdr:nvSpPr>
        <xdr:cNvPr id="61" name="TextBox 60"/>
        <xdr:cNvSpPr txBox="1"/>
      </xdr:nvSpPr>
      <xdr:spPr>
        <a:xfrm rot="10800000" flipV="1">
          <a:off x="5535088" y="794806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518567</xdr:rowOff>
    </xdr:from>
    <xdr:ext cx="457200" cy="217560"/>
    <xdr:sp macro="" textlink="">
      <xdr:nvSpPr>
        <xdr:cNvPr id="62" name="TextBox 61"/>
        <xdr:cNvSpPr txBox="1"/>
      </xdr:nvSpPr>
      <xdr:spPr>
        <a:xfrm rot="10800000" flipV="1">
          <a:off x="5831413" y="9059317"/>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222260</xdr:colOff>
      <xdr:row>16</xdr:row>
      <xdr:rowOff>222243</xdr:rowOff>
    </xdr:from>
    <xdr:ext cx="457200" cy="182880"/>
    <xdr:sp macro="" textlink="">
      <xdr:nvSpPr>
        <xdr:cNvPr id="69" name="TextBox 68"/>
        <xdr:cNvSpPr txBox="1"/>
      </xdr:nvSpPr>
      <xdr:spPr>
        <a:xfrm rot="10800000" flipV="1">
          <a:off x="3397260" y="337607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211660</xdr:colOff>
      <xdr:row>21</xdr:row>
      <xdr:rowOff>201077</xdr:rowOff>
    </xdr:from>
    <xdr:ext cx="457200" cy="182880"/>
    <xdr:sp macro="" textlink="">
      <xdr:nvSpPr>
        <xdr:cNvPr id="70" name="TextBox 69"/>
        <xdr:cNvSpPr txBox="1"/>
      </xdr:nvSpPr>
      <xdr:spPr>
        <a:xfrm rot="10800000" flipV="1">
          <a:off x="4921243" y="7937494"/>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222243</xdr:rowOff>
    </xdr:from>
    <xdr:ext cx="457200" cy="182880"/>
    <xdr:sp macro="" textlink="">
      <xdr:nvSpPr>
        <xdr:cNvPr id="71" name="TextBox 70"/>
        <xdr:cNvSpPr txBox="1"/>
      </xdr:nvSpPr>
      <xdr:spPr>
        <a:xfrm rot="10800000" flipV="1">
          <a:off x="5386911" y="8762993"/>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1142999</xdr:rowOff>
    </xdr:from>
    <xdr:to>
      <xdr:col>6</xdr:col>
      <xdr:colOff>423333</xdr:colOff>
      <xdr:row>11</xdr:row>
      <xdr:rowOff>1333484</xdr:rowOff>
    </xdr:to>
    <xdr:sp macro="" textlink="">
      <xdr:nvSpPr>
        <xdr:cNvPr id="76" name="Flowchart: Off-page Connector 75"/>
        <xdr:cNvSpPr/>
      </xdr:nvSpPr>
      <xdr:spPr>
        <a:xfrm>
          <a:off x="4838700" y="8477249"/>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1142999</xdr:rowOff>
    </xdr:to>
    <xdr:cxnSp macro="">
      <xdr:nvCxnSpPr>
        <xdr:cNvPr id="77" name="Shape 76"/>
        <xdr:cNvCxnSpPr>
          <a:stCxn id="9" idx="3"/>
          <a:endCxn id="76" idx="0"/>
        </xdr:cNvCxnSpPr>
      </xdr:nvCxnSpPr>
      <xdr:spPr>
        <a:xfrm>
          <a:off x="4195234" y="7693026"/>
          <a:ext cx="807508" cy="7842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1136654</xdr:rowOff>
    </xdr:from>
    <xdr:to>
      <xdr:col>4</xdr:col>
      <xdr:colOff>427603</xdr:colOff>
      <xdr:row>11</xdr:row>
      <xdr:rowOff>1327139</xdr:rowOff>
    </xdr:to>
    <xdr:sp macro="" textlink="">
      <xdr:nvSpPr>
        <xdr:cNvPr id="78" name="Flowchart: Off-page Connector 77"/>
        <xdr:cNvSpPr/>
      </xdr:nvSpPr>
      <xdr:spPr>
        <a:xfrm rot="10800000">
          <a:off x="3814270" y="8470904"/>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1136655</xdr:rowOff>
    </xdr:to>
    <xdr:cxnSp macro="">
      <xdr:nvCxnSpPr>
        <xdr:cNvPr id="79" name="Straight Arrow Connector 78"/>
        <xdr:cNvCxnSpPr>
          <a:stCxn id="78" idx="2"/>
          <a:endCxn id="9" idx="2"/>
        </xdr:cNvCxnSpPr>
      </xdr:nvCxnSpPr>
      <xdr:spPr>
        <a:xfrm rot="5400000" flipH="1" flipV="1">
          <a:off x="3647563" y="8134900"/>
          <a:ext cx="666753"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243417</xdr:rowOff>
    </xdr:to>
    <xdr:sp macro="" textlink="">
      <xdr:nvSpPr>
        <xdr:cNvPr id="80" name="Flowchart: Off-page Connector 79"/>
        <xdr:cNvSpPr/>
      </xdr:nvSpPr>
      <xdr:spPr>
        <a:xfrm>
          <a:off x="4821772" y="8811661"/>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243416</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14366" y="9154577"/>
          <a:ext cx="338659"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237072</xdr:rowOff>
    </xdr:to>
    <xdr:sp macro="" textlink="">
      <xdr:nvSpPr>
        <xdr:cNvPr id="82" name="Flowchart: Off-page Connector 81"/>
        <xdr:cNvSpPr/>
      </xdr:nvSpPr>
      <xdr:spPr>
        <a:xfrm rot="10800000">
          <a:off x="3807925" y="8805316"/>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237072</xdr:rowOff>
    </xdr:from>
    <xdr:to>
      <xdr:col>6</xdr:col>
      <xdr:colOff>42333</xdr:colOff>
      <xdr:row>12</xdr:row>
      <xdr:rowOff>719660</xdr:rowOff>
    </xdr:to>
    <xdr:cxnSp macro="">
      <xdr:nvCxnSpPr>
        <xdr:cNvPr id="83" name="Shape 82"/>
        <xdr:cNvCxnSpPr>
          <a:stCxn id="10" idx="1"/>
          <a:endCxn id="82" idx="0"/>
        </xdr:cNvCxnSpPr>
      </xdr:nvCxnSpPr>
      <xdr:spPr>
        <a:xfrm rot="10800000">
          <a:off x="3971966" y="8981022"/>
          <a:ext cx="813817" cy="4825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216958</xdr:colOff>
      <xdr:row>21</xdr:row>
      <xdr:rowOff>243401</xdr:rowOff>
    </xdr:to>
    <xdr:cxnSp macro="">
      <xdr:nvCxnSpPr>
        <xdr:cNvPr id="88" name="Shape 87"/>
        <xdr:cNvCxnSpPr>
          <a:stCxn id="17" idx="3"/>
          <a:endCxn id="41" idx="0"/>
        </xdr:cNvCxnSpPr>
      </xdr:nvCxnSpPr>
      <xdr:spPr>
        <a:xfrm>
          <a:off x="5179481" y="6856937"/>
          <a:ext cx="244477" cy="112288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20</xdr:row>
      <xdr:rowOff>1009645</xdr:rowOff>
    </xdr:from>
    <xdr:to>
      <xdr:col>13</xdr:col>
      <xdr:colOff>21165</xdr:colOff>
      <xdr:row>21</xdr:row>
      <xdr:rowOff>380985</xdr:rowOff>
    </xdr:to>
    <xdr:cxnSp macro="">
      <xdr:nvCxnSpPr>
        <xdr:cNvPr id="91" name="Shape 90"/>
        <xdr:cNvCxnSpPr>
          <a:stCxn id="41" idx="1"/>
          <a:endCxn id="17" idx="2"/>
        </xdr:cNvCxnSpPr>
      </xdr:nvCxnSpPr>
      <xdr:spPr>
        <a:xfrm rot="10800000">
          <a:off x="4967815" y="6968062"/>
          <a:ext cx="260350" cy="1149340"/>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1248833</xdr:rowOff>
    </xdr:from>
    <xdr:to>
      <xdr:col>8</xdr:col>
      <xdr:colOff>425437</xdr:colOff>
      <xdr:row>28</xdr:row>
      <xdr:rowOff>1424475</xdr:rowOff>
    </xdr:to>
    <xdr:sp macro="" textlink="">
      <xdr:nvSpPr>
        <xdr:cNvPr id="93" name="Flowchart: Off-page Connector 92"/>
        <xdr:cNvSpPr/>
      </xdr:nvSpPr>
      <xdr:spPr>
        <a:xfrm>
          <a:off x="5859979" y="24575558"/>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1231905</xdr:rowOff>
    </xdr:from>
    <xdr:to>
      <xdr:col>7</xdr:col>
      <xdr:colOff>419125</xdr:colOff>
      <xdr:row>28</xdr:row>
      <xdr:rowOff>1407547</xdr:rowOff>
    </xdr:to>
    <xdr:sp macro="" textlink="">
      <xdr:nvSpPr>
        <xdr:cNvPr id="94" name="Flowchart: Off-page Connector 93"/>
        <xdr:cNvSpPr/>
      </xdr:nvSpPr>
      <xdr:spPr>
        <a:xfrm rot="10800000">
          <a:off x="5329792" y="24558630"/>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232833</xdr:rowOff>
    </xdr:to>
    <xdr:sp macro="" textlink="">
      <xdr:nvSpPr>
        <xdr:cNvPr id="95" name="Flowchart: Off-page Connector 94"/>
        <xdr:cNvSpPr/>
      </xdr:nvSpPr>
      <xdr:spPr>
        <a:xfrm>
          <a:off x="5864217" y="24884543"/>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226488</xdr:rowOff>
    </xdr:to>
    <xdr:sp macro="" textlink="">
      <xdr:nvSpPr>
        <xdr:cNvPr id="96" name="Flowchart: Off-page Connector 95"/>
        <xdr:cNvSpPr/>
      </xdr:nvSpPr>
      <xdr:spPr>
        <a:xfrm rot="10800000">
          <a:off x="5355179" y="24878198"/>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1248833</xdr:rowOff>
    </xdr:to>
    <xdr:cxnSp macro="">
      <xdr:nvCxnSpPr>
        <xdr:cNvPr id="97" name="Shape 96"/>
        <xdr:cNvCxnSpPr>
          <a:stCxn id="50" idx="3"/>
          <a:endCxn id="93" idx="0"/>
        </xdr:cNvCxnSpPr>
      </xdr:nvCxnSpPr>
      <xdr:spPr>
        <a:xfrm>
          <a:off x="5693833" y="23750050"/>
          <a:ext cx="330188" cy="825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1231905</xdr:rowOff>
    </xdr:to>
    <xdr:cxnSp macro="">
      <xdr:nvCxnSpPr>
        <xdr:cNvPr id="98" name="Straight Arrow Connector 97"/>
        <xdr:cNvCxnSpPr>
          <a:stCxn id="94" idx="2"/>
          <a:endCxn id="50" idx="2"/>
        </xdr:cNvCxnSpPr>
      </xdr:nvCxnSpPr>
      <xdr:spPr>
        <a:xfrm rot="5400000" flipH="1" flipV="1">
          <a:off x="5160439" y="24221028"/>
          <a:ext cx="670997"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232832</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45180" y="25245477"/>
          <a:ext cx="364049"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226488</xdr:rowOff>
    </xdr:from>
    <xdr:to>
      <xdr:col>8</xdr:col>
      <xdr:colOff>67731</xdr:colOff>
      <xdr:row>29</xdr:row>
      <xdr:rowOff>734466</xdr:rowOff>
    </xdr:to>
    <xdr:cxnSp macro="">
      <xdr:nvCxnSpPr>
        <xdr:cNvPr id="100" name="Shape 99"/>
        <xdr:cNvCxnSpPr>
          <a:stCxn id="53" idx="1"/>
          <a:endCxn id="96" idx="0"/>
        </xdr:cNvCxnSpPr>
      </xdr:nvCxnSpPr>
      <xdr:spPr>
        <a:xfrm rot="10800000">
          <a:off x="5519220" y="25058163"/>
          <a:ext cx="311136" cy="507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52915</xdr:colOff>
      <xdr:row>15</xdr:row>
      <xdr:rowOff>148162</xdr:rowOff>
    </xdr:from>
    <xdr:to>
      <xdr:col>3</xdr:col>
      <xdr:colOff>476248</xdr:colOff>
      <xdr:row>15</xdr:row>
      <xdr:rowOff>370412</xdr:rowOff>
    </xdr:to>
    <xdr:sp macro="" textlink="">
      <xdr:nvSpPr>
        <xdr:cNvPr id="101" name="Rectangle 100"/>
        <xdr:cNvSpPr/>
      </xdr:nvSpPr>
      <xdr:spPr>
        <a:xfrm>
          <a:off x="3227915" y="1006474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38098</xdr:colOff>
      <xdr:row>17</xdr:row>
      <xdr:rowOff>133344</xdr:rowOff>
    </xdr:from>
    <xdr:to>
      <xdr:col>11</xdr:col>
      <xdr:colOff>472015</xdr:colOff>
      <xdr:row>17</xdr:row>
      <xdr:rowOff>397928</xdr:rowOff>
    </xdr:to>
    <xdr:sp macro="" textlink="">
      <xdr:nvSpPr>
        <xdr:cNvPr id="108" name="Flowchart: Document 107"/>
        <xdr:cNvSpPr/>
      </xdr:nvSpPr>
      <xdr:spPr>
        <a:xfrm>
          <a:off x="4250265" y="409151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472015</xdr:colOff>
      <xdr:row>17</xdr:row>
      <xdr:rowOff>265636</xdr:rowOff>
    </xdr:from>
    <xdr:to>
      <xdr:col>13</xdr:col>
      <xdr:colOff>255057</xdr:colOff>
      <xdr:row>18</xdr:row>
      <xdr:rowOff>218010</xdr:rowOff>
    </xdr:to>
    <xdr:cxnSp macro="">
      <xdr:nvCxnSpPr>
        <xdr:cNvPr id="109" name="Shape 108"/>
        <xdr:cNvCxnSpPr>
          <a:stCxn id="108" idx="3"/>
          <a:endCxn id="15" idx="0"/>
        </xdr:cNvCxnSpPr>
      </xdr:nvCxnSpPr>
      <xdr:spPr>
        <a:xfrm>
          <a:off x="4684182" y="4223803"/>
          <a:ext cx="777875" cy="62970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2219326</xdr:colOff>
      <xdr:row>0</xdr:row>
      <xdr:rowOff>34925</xdr:rowOff>
    </xdr:from>
    <xdr:to>
      <xdr:col>1</xdr:col>
      <xdr:colOff>2886076</xdr:colOff>
      <xdr:row>4</xdr:row>
      <xdr:rowOff>177800</xdr:rowOff>
    </xdr:to>
    <xdr:pic>
      <xdr:nvPicPr>
        <xdr:cNvPr id="2" name="Picture 1"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5701" y="34925"/>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65617</xdr:colOff>
      <xdr:row>16</xdr:row>
      <xdr:rowOff>319620</xdr:rowOff>
    </xdr:from>
    <xdr:to>
      <xdr:col>10</xdr:col>
      <xdr:colOff>457202</xdr:colOff>
      <xdr:row>16</xdr:row>
      <xdr:rowOff>594787</xdr:rowOff>
    </xdr:to>
    <xdr:sp macro="" textlink="">
      <xdr:nvSpPr>
        <xdr:cNvPr id="14" name="Diamond 13"/>
        <xdr:cNvSpPr/>
      </xdr:nvSpPr>
      <xdr:spPr>
        <a:xfrm>
          <a:off x="3780367" y="3441703"/>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63499</xdr:colOff>
      <xdr:row>32</xdr:row>
      <xdr:rowOff>179908</xdr:rowOff>
    </xdr:from>
    <xdr:to>
      <xdr:col>3</xdr:col>
      <xdr:colOff>482599</xdr:colOff>
      <xdr:row>32</xdr:row>
      <xdr:rowOff>379933</xdr:rowOff>
    </xdr:to>
    <xdr:sp macro="" textlink="">
      <xdr:nvSpPr>
        <xdr:cNvPr id="24" name="Flowchart: Terminator 23"/>
        <xdr:cNvSpPr/>
      </xdr:nvSpPr>
      <xdr:spPr>
        <a:xfrm>
          <a:off x="3238499" y="10689158"/>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275165</xdr:colOff>
      <xdr:row>15</xdr:row>
      <xdr:rowOff>137579</xdr:rowOff>
    </xdr:to>
    <xdr:cxnSp macro="">
      <xdr:nvCxnSpPr>
        <xdr:cNvPr id="25" name="Shape 24"/>
        <xdr:cNvCxnSpPr>
          <a:stCxn id="2" idx="3"/>
          <a:endCxn id="101" idx="0"/>
        </xdr:cNvCxnSpPr>
      </xdr:nvCxnSpPr>
      <xdr:spPr>
        <a:xfrm>
          <a:off x="3124199" y="1673754"/>
          <a:ext cx="325966" cy="74982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486831</xdr:colOff>
      <xdr:row>15</xdr:row>
      <xdr:rowOff>248704</xdr:rowOff>
    </xdr:from>
    <xdr:to>
      <xdr:col>10</xdr:col>
      <xdr:colOff>261410</xdr:colOff>
      <xdr:row>16</xdr:row>
      <xdr:rowOff>319620</xdr:rowOff>
    </xdr:to>
    <xdr:cxnSp macro="">
      <xdr:nvCxnSpPr>
        <xdr:cNvPr id="36" name="Shape 35"/>
        <xdr:cNvCxnSpPr>
          <a:stCxn id="101" idx="3"/>
          <a:endCxn id="14" idx="0"/>
        </xdr:cNvCxnSpPr>
      </xdr:nvCxnSpPr>
      <xdr:spPr>
        <a:xfrm>
          <a:off x="3661831" y="2534704"/>
          <a:ext cx="314329" cy="90699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275165</xdr:colOff>
      <xdr:row>15</xdr:row>
      <xdr:rowOff>359829</xdr:rowOff>
    </xdr:from>
    <xdr:to>
      <xdr:col>10</xdr:col>
      <xdr:colOff>65617</xdr:colOff>
      <xdr:row>16</xdr:row>
      <xdr:rowOff>457204</xdr:rowOff>
    </xdr:to>
    <xdr:cxnSp macro="">
      <xdr:nvCxnSpPr>
        <xdr:cNvPr id="37" name="Shape 36"/>
        <xdr:cNvCxnSpPr>
          <a:stCxn id="14" idx="1"/>
          <a:endCxn id="101" idx="2"/>
        </xdr:cNvCxnSpPr>
      </xdr:nvCxnSpPr>
      <xdr:spPr>
        <a:xfrm rot="10800000">
          <a:off x="3450165" y="2645829"/>
          <a:ext cx="330202" cy="9334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457202</xdr:colOff>
      <xdr:row>16</xdr:row>
      <xdr:rowOff>457204</xdr:rowOff>
    </xdr:from>
    <xdr:to>
      <xdr:col>11</xdr:col>
      <xdr:colOff>233890</xdr:colOff>
      <xdr:row>17</xdr:row>
      <xdr:rowOff>80426</xdr:rowOff>
    </xdr:to>
    <xdr:cxnSp macro="">
      <xdr:nvCxnSpPr>
        <xdr:cNvPr id="38" name="Shape 37"/>
        <xdr:cNvCxnSpPr>
          <a:stCxn id="14" idx="3"/>
          <a:endCxn id="108" idx="0"/>
        </xdr:cNvCxnSpPr>
      </xdr:nvCxnSpPr>
      <xdr:spPr>
        <a:xfrm>
          <a:off x="4171952" y="3579287"/>
          <a:ext cx="274105" cy="4275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42332</xdr:colOff>
      <xdr:row>21</xdr:row>
      <xdr:rowOff>190485</xdr:rowOff>
    </xdr:from>
    <xdr:to>
      <xdr:col>13</xdr:col>
      <xdr:colOff>433917</xdr:colOff>
      <xdr:row>21</xdr:row>
      <xdr:rowOff>465652</xdr:rowOff>
    </xdr:to>
    <xdr:sp macro="" textlink="">
      <xdr:nvSpPr>
        <xdr:cNvPr id="41" name="Diamond 40"/>
        <xdr:cNvSpPr/>
      </xdr:nvSpPr>
      <xdr:spPr>
        <a:xfrm>
          <a:off x="5249332" y="7926902"/>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46564</xdr:colOff>
      <xdr:row>22</xdr:row>
      <xdr:rowOff>300556</xdr:rowOff>
    </xdr:from>
    <xdr:to>
      <xdr:col>14</xdr:col>
      <xdr:colOff>438149</xdr:colOff>
      <xdr:row>22</xdr:row>
      <xdr:rowOff>575723</xdr:rowOff>
    </xdr:to>
    <xdr:sp macro="" textlink="">
      <xdr:nvSpPr>
        <xdr:cNvPr id="42" name="Diamond 41"/>
        <xdr:cNvSpPr/>
      </xdr:nvSpPr>
      <xdr:spPr>
        <a:xfrm>
          <a:off x="5750981" y="885188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433917</xdr:colOff>
      <xdr:row>21</xdr:row>
      <xdr:rowOff>328069</xdr:rowOff>
    </xdr:from>
    <xdr:to>
      <xdr:col>14</xdr:col>
      <xdr:colOff>242357</xdr:colOff>
      <xdr:row>22</xdr:row>
      <xdr:rowOff>300556</xdr:rowOff>
    </xdr:to>
    <xdr:cxnSp macro="">
      <xdr:nvCxnSpPr>
        <xdr:cNvPr id="43" name="Shape 42"/>
        <xdr:cNvCxnSpPr>
          <a:stCxn id="41" idx="3"/>
          <a:endCxn id="42" idx="0"/>
        </xdr:cNvCxnSpPr>
      </xdr:nvCxnSpPr>
      <xdr:spPr>
        <a:xfrm>
          <a:off x="5640917" y="8064486"/>
          <a:ext cx="305857" cy="78740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238125</xdr:colOff>
      <xdr:row>21</xdr:row>
      <xdr:rowOff>465652</xdr:rowOff>
    </xdr:from>
    <xdr:to>
      <xdr:col>14</xdr:col>
      <xdr:colOff>46564</xdr:colOff>
      <xdr:row>22</xdr:row>
      <xdr:rowOff>438140</xdr:rowOff>
    </xdr:to>
    <xdr:cxnSp macro="">
      <xdr:nvCxnSpPr>
        <xdr:cNvPr id="44" name="Shape 43"/>
        <xdr:cNvCxnSpPr>
          <a:stCxn id="42" idx="1"/>
          <a:endCxn id="41" idx="2"/>
        </xdr:cNvCxnSpPr>
      </xdr:nvCxnSpPr>
      <xdr:spPr>
        <a:xfrm rot="10800000">
          <a:off x="5445125" y="8202069"/>
          <a:ext cx="305856" cy="78740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273050</xdr:colOff>
      <xdr:row>23</xdr:row>
      <xdr:rowOff>545042</xdr:rowOff>
    </xdr:from>
    <xdr:to>
      <xdr:col>11</xdr:col>
      <xdr:colOff>42336</xdr:colOff>
      <xdr:row>32</xdr:row>
      <xdr:rowOff>179908</xdr:rowOff>
    </xdr:to>
    <xdr:cxnSp macro="">
      <xdr:nvCxnSpPr>
        <xdr:cNvPr id="54" name="Shape 53"/>
        <xdr:cNvCxnSpPr>
          <a:stCxn id="18" idx="3"/>
          <a:endCxn id="24" idx="0"/>
        </xdr:cNvCxnSpPr>
      </xdr:nvCxnSpPr>
      <xdr:spPr>
        <a:xfrm rot="10800000" flipV="1">
          <a:off x="3448050" y="9911292"/>
          <a:ext cx="806453" cy="77786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455086</xdr:colOff>
      <xdr:row>22</xdr:row>
      <xdr:rowOff>575722</xdr:rowOff>
    </xdr:from>
    <xdr:to>
      <xdr:col>14</xdr:col>
      <xdr:colOff>242358</xdr:colOff>
      <xdr:row>23</xdr:row>
      <xdr:rowOff>545041</xdr:rowOff>
    </xdr:to>
    <xdr:cxnSp macro="">
      <xdr:nvCxnSpPr>
        <xdr:cNvPr id="55" name="Shape 54"/>
        <xdr:cNvCxnSpPr>
          <a:stCxn id="42" idx="2"/>
          <a:endCxn id="18" idx="0"/>
        </xdr:cNvCxnSpPr>
      </xdr:nvCxnSpPr>
      <xdr:spPr>
        <a:xfrm rot="5400000">
          <a:off x="4888437" y="8905871"/>
          <a:ext cx="837153" cy="127952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338687</xdr:colOff>
      <xdr:row>16</xdr:row>
      <xdr:rowOff>285741</xdr:rowOff>
    </xdr:from>
    <xdr:ext cx="457200" cy="217560"/>
    <xdr:sp macro="" textlink="">
      <xdr:nvSpPr>
        <xdr:cNvPr id="60" name="TextBox 59"/>
        <xdr:cNvSpPr txBox="1"/>
      </xdr:nvSpPr>
      <xdr:spPr>
        <a:xfrm rot="10800000" flipV="1">
          <a:off x="4053437" y="3407824"/>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317504</xdr:colOff>
      <xdr:row>21</xdr:row>
      <xdr:rowOff>158736</xdr:rowOff>
    </xdr:from>
    <xdr:ext cx="457200" cy="217560"/>
    <xdr:sp macro="" textlink="">
      <xdr:nvSpPr>
        <xdr:cNvPr id="61" name="TextBox 60"/>
        <xdr:cNvSpPr txBox="1"/>
      </xdr:nvSpPr>
      <xdr:spPr>
        <a:xfrm rot="10800000" flipV="1">
          <a:off x="5524504" y="7895153"/>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105830</xdr:colOff>
      <xdr:row>22</xdr:row>
      <xdr:rowOff>582065</xdr:rowOff>
    </xdr:from>
    <xdr:ext cx="457200" cy="217560"/>
    <xdr:sp macro="" textlink="">
      <xdr:nvSpPr>
        <xdr:cNvPr id="62" name="TextBox 61"/>
        <xdr:cNvSpPr txBox="1"/>
      </xdr:nvSpPr>
      <xdr:spPr>
        <a:xfrm rot="10800000" flipV="1">
          <a:off x="5810247" y="9133398"/>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232843</xdr:colOff>
      <xdr:row>16</xdr:row>
      <xdr:rowOff>296324</xdr:rowOff>
    </xdr:from>
    <xdr:ext cx="457200" cy="182880"/>
    <xdr:sp macro="" textlink="">
      <xdr:nvSpPr>
        <xdr:cNvPr id="69" name="TextBox 68"/>
        <xdr:cNvSpPr txBox="1"/>
      </xdr:nvSpPr>
      <xdr:spPr>
        <a:xfrm rot="10800000" flipV="1">
          <a:off x="3407843" y="3418407"/>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201078</xdr:colOff>
      <xdr:row>21</xdr:row>
      <xdr:rowOff>158735</xdr:rowOff>
    </xdr:from>
    <xdr:ext cx="457200" cy="182880"/>
    <xdr:sp macro="" textlink="">
      <xdr:nvSpPr>
        <xdr:cNvPr id="70" name="TextBox 69"/>
        <xdr:cNvSpPr txBox="1"/>
      </xdr:nvSpPr>
      <xdr:spPr>
        <a:xfrm rot="10800000" flipV="1">
          <a:off x="4910661" y="7895152"/>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264575</xdr:rowOff>
    </xdr:from>
    <xdr:ext cx="457200" cy="182880"/>
    <xdr:sp macro="" textlink="">
      <xdr:nvSpPr>
        <xdr:cNvPr id="71" name="TextBox 70"/>
        <xdr:cNvSpPr txBox="1"/>
      </xdr:nvSpPr>
      <xdr:spPr>
        <a:xfrm rot="10800000" flipV="1">
          <a:off x="5386911" y="8815908"/>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1142999</xdr:rowOff>
    </xdr:from>
    <xdr:to>
      <xdr:col>6</xdr:col>
      <xdr:colOff>423333</xdr:colOff>
      <xdr:row>11</xdr:row>
      <xdr:rowOff>1333484</xdr:rowOff>
    </xdr:to>
    <xdr:sp macro="" textlink="">
      <xdr:nvSpPr>
        <xdr:cNvPr id="76" name="Flowchart: Off-page Connector 75"/>
        <xdr:cNvSpPr/>
      </xdr:nvSpPr>
      <xdr:spPr>
        <a:xfrm>
          <a:off x="4838700" y="8477249"/>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1142999</xdr:rowOff>
    </xdr:to>
    <xdr:cxnSp macro="">
      <xdr:nvCxnSpPr>
        <xdr:cNvPr id="77" name="Shape 76"/>
        <xdr:cNvCxnSpPr>
          <a:stCxn id="9" idx="3"/>
          <a:endCxn id="76" idx="0"/>
        </xdr:cNvCxnSpPr>
      </xdr:nvCxnSpPr>
      <xdr:spPr>
        <a:xfrm>
          <a:off x="4195234" y="7693026"/>
          <a:ext cx="807508" cy="7842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1136654</xdr:rowOff>
    </xdr:from>
    <xdr:to>
      <xdr:col>4</xdr:col>
      <xdr:colOff>427603</xdr:colOff>
      <xdr:row>11</xdr:row>
      <xdr:rowOff>1327139</xdr:rowOff>
    </xdr:to>
    <xdr:sp macro="" textlink="">
      <xdr:nvSpPr>
        <xdr:cNvPr id="78" name="Flowchart: Off-page Connector 77"/>
        <xdr:cNvSpPr/>
      </xdr:nvSpPr>
      <xdr:spPr>
        <a:xfrm rot="10800000">
          <a:off x="3814270" y="8470904"/>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1136655</xdr:rowOff>
    </xdr:to>
    <xdr:cxnSp macro="">
      <xdr:nvCxnSpPr>
        <xdr:cNvPr id="79" name="Straight Arrow Connector 78"/>
        <xdr:cNvCxnSpPr>
          <a:stCxn id="78" idx="2"/>
          <a:endCxn id="9" idx="2"/>
        </xdr:cNvCxnSpPr>
      </xdr:nvCxnSpPr>
      <xdr:spPr>
        <a:xfrm rot="5400000" flipH="1" flipV="1">
          <a:off x="3647563" y="8134900"/>
          <a:ext cx="666753"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243417</xdr:rowOff>
    </xdr:to>
    <xdr:sp macro="" textlink="">
      <xdr:nvSpPr>
        <xdr:cNvPr id="80" name="Flowchart: Off-page Connector 79"/>
        <xdr:cNvSpPr/>
      </xdr:nvSpPr>
      <xdr:spPr>
        <a:xfrm>
          <a:off x="4821772" y="8811661"/>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243416</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14366" y="9154577"/>
          <a:ext cx="338659"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237072</xdr:rowOff>
    </xdr:to>
    <xdr:sp macro="" textlink="">
      <xdr:nvSpPr>
        <xdr:cNvPr id="82" name="Flowchart: Off-page Connector 81"/>
        <xdr:cNvSpPr/>
      </xdr:nvSpPr>
      <xdr:spPr>
        <a:xfrm rot="10800000">
          <a:off x="3807925" y="8805316"/>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237072</xdr:rowOff>
    </xdr:from>
    <xdr:to>
      <xdr:col>6</xdr:col>
      <xdr:colOff>42333</xdr:colOff>
      <xdr:row>12</xdr:row>
      <xdr:rowOff>719660</xdr:rowOff>
    </xdr:to>
    <xdr:cxnSp macro="">
      <xdr:nvCxnSpPr>
        <xdr:cNvPr id="83" name="Shape 82"/>
        <xdr:cNvCxnSpPr>
          <a:stCxn id="10" idx="1"/>
          <a:endCxn id="82" idx="0"/>
        </xdr:cNvCxnSpPr>
      </xdr:nvCxnSpPr>
      <xdr:spPr>
        <a:xfrm rot="10800000">
          <a:off x="3971966" y="8981022"/>
          <a:ext cx="813817" cy="4825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238125</xdr:colOff>
      <xdr:row>21</xdr:row>
      <xdr:rowOff>190485</xdr:rowOff>
    </xdr:to>
    <xdr:cxnSp macro="">
      <xdr:nvCxnSpPr>
        <xdr:cNvPr id="88" name="Shape 87"/>
        <xdr:cNvCxnSpPr>
          <a:stCxn id="17" idx="3"/>
          <a:endCxn id="41" idx="0"/>
        </xdr:cNvCxnSpPr>
      </xdr:nvCxnSpPr>
      <xdr:spPr>
        <a:xfrm>
          <a:off x="5179481" y="6846353"/>
          <a:ext cx="265644" cy="108054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20</xdr:row>
      <xdr:rowOff>1009645</xdr:rowOff>
    </xdr:from>
    <xdr:to>
      <xdr:col>13</xdr:col>
      <xdr:colOff>42333</xdr:colOff>
      <xdr:row>21</xdr:row>
      <xdr:rowOff>328069</xdr:rowOff>
    </xdr:to>
    <xdr:cxnSp macro="">
      <xdr:nvCxnSpPr>
        <xdr:cNvPr id="91" name="Shape 90"/>
        <xdr:cNvCxnSpPr>
          <a:stCxn id="41" idx="1"/>
          <a:endCxn id="17" idx="2"/>
        </xdr:cNvCxnSpPr>
      </xdr:nvCxnSpPr>
      <xdr:spPr>
        <a:xfrm rot="10800000">
          <a:off x="4967816" y="6957478"/>
          <a:ext cx="281517" cy="11070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1248833</xdr:rowOff>
    </xdr:from>
    <xdr:to>
      <xdr:col>8</xdr:col>
      <xdr:colOff>425437</xdr:colOff>
      <xdr:row>28</xdr:row>
      <xdr:rowOff>1424475</xdr:rowOff>
    </xdr:to>
    <xdr:sp macro="" textlink="">
      <xdr:nvSpPr>
        <xdr:cNvPr id="93" name="Flowchart: Off-page Connector 92"/>
        <xdr:cNvSpPr/>
      </xdr:nvSpPr>
      <xdr:spPr>
        <a:xfrm>
          <a:off x="5859979" y="24575558"/>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1231905</xdr:rowOff>
    </xdr:from>
    <xdr:to>
      <xdr:col>7</xdr:col>
      <xdr:colOff>419125</xdr:colOff>
      <xdr:row>28</xdr:row>
      <xdr:rowOff>1407547</xdr:rowOff>
    </xdr:to>
    <xdr:sp macro="" textlink="">
      <xdr:nvSpPr>
        <xdr:cNvPr id="94" name="Flowchart: Off-page Connector 93"/>
        <xdr:cNvSpPr/>
      </xdr:nvSpPr>
      <xdr:spPr>
        <a:xfrm rot="10800000">
          <a:off x="5329792" y="24558630"/>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232833</xdr:rowOff>
    </xdr:to>
    <xdr:sp macro="" textlink="">
      <xdr:nvSpPr>
        <xdr:cNvPr id="95" name="Flowchart: Off-page Connector 94"/>
        <xdr:cNvSpPr/>
      </xdr:nvSpPr>
      <xdr:spPr>
        <a:xfrm>
          <a:off x="5864217" y="24884543"/>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226488</xdr:rowOff>
    </xdr:to>
    <xdr:sp macro="" textlink="">
      <xdr:nvSpPr>
        <xdr:cNvPr id="96" name="Flowchart: Off-page Connector 95"/>
        <xdr:cNvSpPr/>
      </xdr:nvSpPr>
      <xdr:spPr>
        <a:xfrm rot="10800000">
          <a:off x="5355179" y="24878198"/>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1248833</xdr:rowOff>
    </xdr:to>
    <xdr:cxnSp macro="">
      <xdr:nvCxnSpPr>
        <xdr:cNvPr id="97" name="Shape 96"/>
        <xdr:cNvCxnSpPr>
          <a:stCxn id="50" idx="3"/>
          <a:endCxn id="93" idx="0"/>
        </xdr:cNvCxnSpPr>
      </xdr:nvCxnSpPr>
      <xdr:spPr>
        <a:xfrm>
          <a:off x="5693833" y="23750050"/>
          <a:ext cx="330188" cy="825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1231905</xdr:rowOff>
    </xdr:to>
    <xdr:cxnSp macro="">
      <xdr:nvCxnSpPr>
        <xdr:cNvPr id="98" name="Straight Arrow Connector 97"/>
        <xdr:cNvCxnSpPr>
          <a:stCxn id="94" idx="2"/>
          <a:endCxn id="50" idx="2"/>
        </xdr:cNvCxnSpPr>
      </xdr:nvCxnSpPr>
      <xdr:spPr>
        <a:xfrm rot="5400000" flipH="1" flipV="1">
          <a:off x="5160439" y="24221028"/>
          <a:ext cx="670997"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232832</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45180" y="25245477"/>
          <a:ext cx="364049"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226488</xdr:rowOff>
    </xdr:from>
    <xdr:to>
      <xdr:col>8</xdr:col>
      <xdr:colOff>67731</xdr:colOff>
      <xdr:row>29</xdr:row>
      <xdr:rowOff>734466</xdr:rowOff>
    </xdr:to>
    <xdr:cxnSp macro="">
      <xdr:nvCxnSpPr>
        <xdr:cNvPr id="100" name="Shape 99"/>
        <xdr:cNvCxnSpPr>
          <a:stCxn id="53" idx="1"/>
          <a:endCxn id="96" idx="0"/>
        </xdr:cNvCxnSpPr>
      </xdr:nvCxnSpPr>
      <xdr:spPr>
        <a:xfrm rot="10800000">
          <a:off x="5519220" y="25058163"/>
          <a:ext cx="311136" cy="507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63498</xdr:colOff>
      <xdr:row>15</xdr:row>
      <xdr:rowOff>137579</xdr:rowOff>
    </xdr:from>
    <xdr:to>
      <xdr:col>3</xdr:col>
      <xdr:colOff>486831</xdr:colOff>
      <xdr:row>15</xdr:row>
      <xdr:rowOff>359829</xdr:rowOff>
    </xdr:to>
    <xdr:sp macro="" textlink="">
      <xdr:nvSpPr>
        <xdr:cNvPr id="101" name="Rectangle 100"/>
        <xdr:cNvSpPr/>
      </xdr:nvSpPr>
      <xdr:spPr>
        <a:xfrm>
          <a:off x="3238498" y="1002241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16931</xdr:colOff>
      <xdr:row>17</xdr:row>
      <xdr:rowOff>80426</xdr:rowOff>
    </xdr:from>
    <xdr:to>
      <xdr:col>11</xdr:col>
      <xdr:colOff>450848</xdr:colOff>
      <xdr:row>17</xdr:row>
      <xdr:rowOff>345010</xdr:rowOff>
    </xdr:to>
    <xdr:sp macro="" textlink="">
      <xdr:nvSpPr>
        <xdr:cNvPr id="108" name="Flowchart: Document 107"/>
        <xdr:cNvSpPr/>
      </xdr:nvSpPr>
      <xdr:spPr>
        <a:xfrm>
          <a:off x="4229098" y="400684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450848</xdr:colOff>
      <xdr:row>17</xdr:row>
      <xdr:rowOff>212718</xdr:rowOff>
    </xdr:from>
    <xdr:to>
      <xdr:col>13</xdr:col>
      <xdr:colOff>255057</xdr:colOff>
      <xdr:row>18</xdr:row>
      <xdr:rowOff>218010</xdr:rowOff>
    </xdr:to>
    <xdr:cxnSp macro="">
      <xdr:nvCxnSpPr>
        <xdr:cNvPr id="109" name="Shape 108"/>
        <xdr:cNvCxnSpPr>
          <a:stCxn id="108" idx="3"/>
          <a:endCxn id="15" idx="0"/>
        </xdr:cNvCxnSpPr>
      </xdr:nvCxnSpPr>
      <xdr:spPr>
        <a:xfrm>
          <a:off x="4663015" y="4139135"/>
          <a:ext cx="799042" cy="68262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38099</xdr:colOff>
      <xdr:row>5</xdr:row>
      <xdr:rowOff>219074</xdr:rowOff>
    </xdr:from>
    <xdr:to>
      <xdr:col>2</xdr:col>
      <xdr:colOff>457199</xdr:colOff>
      <xdr:row>5</xdr:row>
      <xdr:rowOff>419099</xdr:rowOff>
    </xdr:to>
    <xdr:sp macro="" textlink="">
      <xdr:nvSpPr>
        <xdr:cNvPr id="2" name="Flowchart: Terminator 1"/>
        <xdr:cNvSpPr/>
      </xdr:nvSpPr>
      <xdr:spPr>
        <a:xfrm>
          <a:off x="2705099" y="1571624"/>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3</xdr:col>
      <xdr:colOff>52916</xdr:colOff>
      <xdr:row>6</xdr:row>
      <xdr:rowOff>296333</xdr:rowOff>
    </xdr:from>
    <xdr:to>
      <xdr:col>3</xdr:col>
      <xdr:colOff>486833</xdr:colOff>
      <xdr:row>6</xdr:row>
      <xdr:rowOff>560917</xdr:rowOff>
    </xdr:to>
    <xdr:sp macro="" textlink="">
      <xdr:nvSpPr>
        <xdr:cNvPr id="4" name="Flowchart: Document 3"/>
        <xdr:cNvSpPr/>
      </xdr:nvSpPr>
      <xdr:spPr>
        <a:xfrm>
          <a:off x="3224741" y="4525433"/>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67732</xdr:colOff>
      <xdr:row>7</xdr:row>
      <xdr:rowOff>141812</xdr:rowOff>
    </xdr:from>
    <xdr:to>
      <xdr:col>8</xdr:col>
      <xdr:colOff>501649</xdr:colOff>
      <xdr:row>7</xdr:row>
      <xdr:rowOff>406396</xdr:rowOff>
    </xdr:to>
    <xdr:sp macro="" textlink="">
      <xdr:nvSpPr>
        <xdr:cNvPr id="5" name="Flowchart: Document 4"/>
        <xdr:cNvSpPr/>
      </xdr:nvSpPr>
      <xdr:spPr>
        <a:xfrm>
          <a:off x="5830357" y="52186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5</xdr:col>
      <xdr:colOff>63502</xdr:colOff>
      <xdr:row>8</xdr:row>
      <xdr:rowOff>243417</xdr:rowOff>
    </xdr:from>
    <xdr:to>
      <xdr:col>5</xdr:col>
      <xdr:colOff>486835</xdr:colOff>
      <xdr:row>8</xdr:row>
      <xdr:rowOff>465667</xdr:rowOff>
    </xdr:to>
    <xdr:sp macro="" textlink="">
      <xdr:nvSpPr>
        <xdr:cNvPr id="6" name="Rectangle 5"/>
        <xdr:cNvSpPr/>
      </xdr:nvSpPr>
      <xdr:spPr>
        <a:xfrm>
          <a:off x="4292602" y="5834592"/>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50798</xdr:colOff>
      <xdr:row>9</xdr:row>
      <xdr:rowOff>156629</xdr:rowOff>
    </xdr:from>
    <xdr:to>
      <xdr:col>8</xdr:col>
      <xdr:colOff>484715</xdr:colOff>
      <xdr:row>9</xdr:row>
      <xdr:rowOff>421213</xdr:rowOff>
    </xdr:to>
    <xdr:sp macro="" textlink="">
      <xdr:nvSpPr>
        <xdr:cNvPr id="7" name="Flowchart: Document 6"/>
        <xdr:cNvSpPr/>
      </xdr:nvSpPr>
      <xdr:spPr>
        <a:xfrm>
          <a:off x="5813423" y="6443129"/>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33864</xdr:colOff>
      <xdr:row>10</xdr:row>
      <xdr:rowOff>160862</xdr:rowOff>
    </xdr:from>
    <xdr:to>
      <xdr:col>6</xdr:col>
      <xdr:colOff>467781</xdr:colOff>
      <xdr:row>10</xdr:row>
      <xdr:rowOff>425446</xdr:rowOff>
    </xdr:to>
    <xdr:sp macro="" textlink="">
      <xdr:nvSpPr>
        <xdr:cNvPr id="8" name="Flowchart: Document 7"/>
        <xdr:cNvSpPr/>
      </xdr:nvSpPr>
      <xdr:spPr>
        <a:xfrm>
          <a:off x="4777314" y="697123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57151</xdr:colOff>
      <xdr:row>11</xdr:row>
      <xdr:rowOff>247651</xdr:rowOff>
    </xdr:from>
    <xdr:to>
      <xdr:col>4</xdr:col>
      <xdr:colOff>480484</xdr:colOff>
      <xdr:row>11</xdr:row>
      <xdr:rowOff>469901</xdr:rowOff>
    </xdr:to>
    <xdr:sp macro="" textlink="">
      <xdr:nvSpPr>
        <xdr:cNvPr id="9" name="Rectangle 8"/>
        <xdr:cNvSpPr/>
      </xdr:nvSpPr>
      <xdr:spPr>
        <a:xfrm>
          <a:off x="3771901" y="7581901"/>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42333</xdr:colOff>
      <xdr:row>12</xdr:row>
      <xdr:rowOff>582076</xdr:rowOff>
    </xdr:from>
    <xdr:to>
      <xdr:col>6</xdr:col>
      <xdr:colOff>433918</xdr:colOff>
      <xdr:row>12</xdr:row>
      <xdr:rowOff>857243</xdr:rowOff>
    </xdr:to>
    <xdr:sp macro="" textlink="">
      <xdr:nvSpPr>
        <xdr:cNvPr id="10" name="Diamond 9"/>
        <xdr:cNvSpPr/>
      </xdr:nvSpPr>
      <xdr:spPr>
        <a:xfrm>
          <a:off x="4785783" y="932602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88901</xdr:colOff>
      <xdr:row>13</xdr:row>
      <xdr:rowOff>289987</xdr:rowOff>
    </xdr:from>
    <xdr:to>
      <xdr:col>7</xdr:col>
      <xdr:colOff>480486</xdr:colOff>
      <xdr:row>13</xdr:row>
      <xdr:rowOff>565154</xdr:rowOff>
    </xdr:to>
    <xdr:sp macro="" textlink="">
      <xdr:nvSpPr>
        <xdr:cNvPr id="11" name="Diamond 10"/>
        <xdr:cNvSpPr/>
      </xdr:nvSpPr>
      <xdr:spPr>
        <a:xfrm>
          <a:off x="5327651" y="1025313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71967</xdr:colOff>
      <xdr:row>14</xdr:row>
      <xdr:rowOff>431804</xdr:rowOff>
    </xdr:from>
    <xdr:to>
      <xdr:col>8</xdr:col>
      <xdr:colOff>463552</xdr:colOff>
      <xdr:row>14</xdr:row>
      <xdr:rowOff>706971</xdr:rowOff>
    </xdr:to>
    <xdr:sp macro="" textlink="">
      <xdr:nvSpPr>
        <xdr:cNvPr id="12" name="Diamond 11"/>
        <xdr:cNvSpPr/>
      </xdr:nvSpPr>
      <xdr:spPr>
        <a:xfrm>
          <a:off x="5834592" y="1124267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42332</xdr:colOff>
      <xdr:row>15</xdr:row>
      <xdr:rowOff>370405</xdr:rowOff>
    </xdr:from>
    <xdr:to>
      <xdr:col>9</xdr:col>
      <xdr:colOff>465665</xdr:colOff>
      <xdr:row>15</xdr:row>
      <xdr:rowOff>592655</xdr:rowOff>
    </xdr:to>
    <xdr:sp macro="" textlink="">
      <xdr:nvSpPr>
        <xdr:cNvPr id="13" name="Rectangle 12"/>
        <xdr:cNvSpPr/>
      </xdr:nvSpPr>
      <xdr:spPr>
        <a:xfrm>
          <a:off x="6347882" y="1218140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10</xdr:col>
      <xdr:colOff>65616</xdr:colOff>
      <xdr:row>16</xdr:row>
      <xdr:rowOff>330203</xdr:rowOff>
    </xdr:from>
    <xdr:to>
      <xdr:col>10</xdr:col>
      <xdr:colOff>457201</xdr:colOff>
      <xdr:row>16</xdr:row>
      <xdr:rowOff>613834</xdr:rowOff>
    </xdr:to>
    <xdr:sp macro="" textlink="">
      <xdr:nvSpPr>
        <xdr:cNvPr id="14" name="Diamond 13"/>
        <xdr:cNvSpPr/>
      </xdr:nvSpPr>
      <xdr:spPr>
        <a:xfrm>
          <a:off x="3780366" y="3515786"/>
          <a:ext cx="391585" cy="283631"/>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38098</xdr:colOff>
      <xdr:row>18</xdr:row>
      <xdr:rowOff>218010</xdr:rowOff>
    </xdr:from>
    <xdr:to>
      <xdr:col>13</xdr:col>
      <xdr:colOff>472015</xdr:colOff>
      <xdr:row>18</xdr:row>
      <xdr:rowOff>482594</xdr:rowOff>
    </xdr:to>
    <xdr:sp macro="" textlink="">
      <xdr:nvSpPr>
        <xdr:cNvPr id="15" name="Flowchart: Document 14"/>
        <xdr:cNvSpPr/>
      </xdr:nvSpPr>
      <xdr:spPr>
        <a:xfrm>
          <a:off x="7829548" y="136673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42331</xdr:colOff>
      <xdr:row>19</xdr:row>
      <xdr:rowOff>190496</xdr:rowOff>
    </xdr:from>
    <xdr:to>
      <xdr:col>14</xdr:col>
      <xdr:colOff>476248</xdr:colOff>
      <xdr:row>19</xdr:row>
      <xdr:rowOff>455080</xdr:rowOff>
    </xdr:to>
    <xdr:sp macro="" textlink="">
      <xdr:nvSpPr>
        <xdr:cNvPr id="16" name="Flowchart: Document 15"/>
        <xdr:cNvSpPr/>
      </xdr:nvSpPr>
      <xdr:spPr>
        <a:xfrm>
          <a:off x="8329081" y="14316071"/>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12</xdr:col>
      <xdr:colOff>46565</xdr:colOff>
      <xdr:row>20</xdr:row>
      <xdr:rowOff>787395</xdr:rowOff>
    </xdr:from>
    <xdr:to>
      <xdr:col>12</xdr:col>
      <xdr:colOff>469898</xdr:colOff>
      <xdr:row>20</xdr:row>
      <xdr:rowOff>1009645</xdr:rowOff>
    </xdr:to>
    <xdr:sp macro="" textlink="">
      <xdr:nvSpPr>
        <xdr:cNvPr id="17" name="Rectangle 16"/>
        <xdr:cNvSpPr/>
      </xdr:nvSpPr>
      <xdr:spPr>
        <a:xfrm>
          <a:off x="7342715" y="15579720"/>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42335</xdr:colOff>
      <xdr:row>23</xdr:row>
      <xdr:rowOff>433917</xdr:rowOff>
    </xdr:from>
    <xdr:to>
      <xdr:col>11</xdr:col>
      <xdr:colOff>455085</xdr:colOff>
      <xdr:row>23</xdr:row>
      <xdr:rowOff>656167</xdr:rowOff>
    </xdr:to>
    <xdr:sp macro="" textlink="">
      <xdr:nvSpPr>
        <xdr:cNvPr id="18" name="Hexagon 17"/>
        <xdr:cNvSpPr/>
      </xdr:nvSpPr>
      <xdr:spPr>
        <a:xfrm>
          <a:off x="6843185" y="19274367"/>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44447</xdr:colOff>
      <xdr:row>24</xdr:row>
      <xdr:rowOff>266697</xdr:rowOff>
    </xdr:from>
    <xdr:to>
      <xdr:col>9</xdr:col>
      <xdr:colOff>478364</xdr:colOff>
      <xdr:row>24</xdr:row>
      <xdr:rowOff>531281</xdr:rowOff>
    </xdr:to>
    <xdr:sp macro="" textlink="">
      <xdr:nvSpPr>
        <xdr:cNvPr id="19" name="Flowchart: Document 18"/>
        <xdr:cNvSpPr/>
      </xdr:nvSpPr>
      <xdr:spPr>
        <a:xfrm>
          <a:off x="6349997" y="20250147"/>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16930</xdr:colOff>
      <xdr:row>25</xdr:row>
      <xdr:rowOff>355597</xdr:rowOff>
    </xdr:from>
    <xdr:to>
      <xdr:col>6</xdr:col>
      <xdr:colOff>450847</xdr:colOff>
      <xdr:row>25</xdr:row>
      <xdr:rowOff>620181</xdr:rowOff>
    </xdr:to>
    <xdr:sp macro="" textlink="">
      <xdr:nvSpPr>
        <xdr:cNvPr id="20" name="Flowchart: Document 19"/>
        <xdr:cNvSpPr/>
      </xdr:nvSpPr>
      <xdr:spPr>
        <a:xfrm>
          <a:off x="4760380" y="21167722"/>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52917</xdr:colOff>
      <xdr:row>26</xdr:row>
      <xdr:rowOff>381000</xdr:rowOff>
    </xdr:from>
    <xdr:to>
      <xdr:col>4</xdr:col>
      <xdr:colOff>476250</xdr:colOff>
      <xdr:row>26</xdr:row>
      <xdr:rowOff>603250</xdr:rowOff>
    </xdr:to>
    <xdr:sp macro="" textlink="">
      <xdr:nvSpPr>
        <xdr:cNvPr id="21" name="Rectangle 20"/>
        <xdr:cNvSpPr/>
      </xdr:nvSpPr>
      <xdr:spPr>
        <a:xfrm>
          <a:off x="3767667" y="22050375"/>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9</xdr:col>
      <xdr:colOff>42334</xdr:colOff>
      <xdr:row>30</xdr:row>
      <xdr:rowOff>412750</xdr:rowOff>
    </xdr:from>
    <xdr:to>
      <xdr:col>9</xdr:col>
      <xdr:colOff>455084</xdr:colOff>
      <xdr:row>30</xdr:row>
      <xdr:rowOff>635000</xdr:rowOff>
    </xdr:to>
    <xdr:sp macro="" textlink="">
      <xdr:nvSpPr>
        <xdr:cNvPr id="22" name="Hexagon 21"/>
        <xdr:cNvSpPr/>
      </xdr:nvSpPr>
      <xdr:spPr>
        <a:xfrm>
          <a:off x="6347884" y="26511250"/>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67734</xdr:colOff>
      <xdr:row>31</xdr:row>
      <xdr:rowOff>364067</xdr:rowOff>
    </xdr:from>
    <xdr:to>
      <xdr:col>4</xdr:col>
      <xdr:colOff>480484</xdr:colOff>
      <xdr:row>31</xdr:row>
      <xdr:rowOff>586317</xdr:rowOff>
    </xdr:to>
    <xdr:sp macro="" textlink="">
      <xdr:nvSpPr>
        <xdr:cNvPr id="23" name="Hexagon 22"/>
        <xdr:cNvSpPr/>
      </xdr:nvSpPr>
      <xdr:spPr>
        <a:xfrm>
          <a:off x="3782484" y="27500792"/>
          <a:ext cx="412750" cy="222250"/>
        </a:xfrm>
        <a:prstGeom prst="hexagon">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52916</xdr:colOff>
      <xdr:row>32</xdr:row>
      <xdr:rowOff>169325</xdr:rowOff>
    </xdr:from>
    <xdr:to>
      <xdr:col>3</xdr:col>
      <xdr:colOff>472016</xdr:colOff>
      <xdr:row>32</xdr:row>
      <xdr:rowOff>369350</xdr:rowOff>
    </xdr:to>
    <xdr:sp macro="" textlink="">
      <xdr:nvSpPr>
        <xdr:cNvPr id="24" name="Flowchart: Terminator 23"/>
        <xdr:cNvSpPr/>
      </xdr:nvSpPr>
      <xdr:spPr>
        <a:xfrm>
          <a:off x="3227916" y="10699742"/>
          <a:ext cx="419100" cy="200025"/>
        </a:xfrm>
        <a:prstGeom prst="flowChartTerminator">
          <a:avLst/>
        </a:prstGeom>
        <a:ln/>
      </xdr:spPr>
      <xdr:style>
        <a:lnRef idx="1">
          <a:schemeClr val="dk1"/>
        </a:lnRef>
        <a:fillRef idx="2">
          <a:schemeClr val="dk1"/>
        </a:fillRef>
        <a:effectRef idx="1">
          <a:schemeClr val="dk1"/>
        </a:effectRef>
        <a:fontRef idx="minor">
          <a:schemeClr val="dk1"/>
        </a:fontRef>
      </xdr:style>
      <xdr:txBody>
        <a:bodyPr rtlCol="0" anchor="ctr"/>
        <a:lstStyle/>
        <a:p>
          <a:pPr algn="ctr"/>
          <a:endParaRPr lang="id-ID" sz="1100"/>
        </a:p>
      </xdr:txBody>
    </xdr:sp>
    <xdr:clientData/>
  </xdr:twoCellAnchor>
  <xdr:twoCellAnchor>
    <xdr:from>
      <xdr:col>2</xdr:col>
      <xdr:colOff>457199</xdr:colOff>
      <xdr:row>5</xdr:row>
      <xdr:rowOff>319087</xdr:rowOff>
    </xdr:from>
    <xdr:to>
      <xdr:col>3</xdr:col>
      <xdr:colOff>275167</xdr:colOff>
      <xdr:row>15</xdr:row>
      <xdr:rowOff>95250</xdr:rowOff>
    </xdr:to>
    <xdr:cxnSp macro="">
      <xdr:nvCxnSpPr>
        <xdr:cNvPr id="25" name="Shape 24"/>
        <xdr:cNvCxnSpPr>
          <a:stCxn id="2" idx="3"/>
          <a:endCxn id="101" idx="0"/>
        </xdr:cNvCxnSpPr>
      </xdr:nvCxnSpPr>
      <xdr:spPr>
        <a:xfrm>
          <a:off x="3124199" y="1673754"/>
          <a:ext cx="325968" cy="77099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6</xdr:row>
      <xdr:rowOff>428625</xdr:rowOff>
    </xdr:from>
    <xdr:to>
      <xdr:col>8</xdr:col>
      <xdr:colOff>284691</xdr:colOff>
      <xdr:row>7</xdr:row>
      <xdr:rowOff>141812</xdr:rowOff>
    </xdr:to>
    <xdr:cxnSp macro="">
      <xdr:nvCxnSpPr>
        <xdr:cNvPr id="26" name="Shape 25"/>
        <xdr:cNvCxnSpPr>
          <a:stCxn id="4" idx="3"/>
          <a:endCxn id="5" idx="0"/>
        </xdr:cNvCxnSpPr>
      </xdr:nvCxnSpPr>
      <xdr:spPr>
        <a:xfrm>
          <a:off x="3658658" y="4657725"/>
          <a:ext cx="2388658" cy="5609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275169</xdr:colOff>
      <xdr:row>7</xdr:row>
      <xdr:rowOff>274104</xdr:rowOff>
    </xdr:from>
    <xdr:to>
      <xdr:col>8</xdr:col>
      <xdr:colOff>67732</xdr:colOff>
      <xdr:row>8</xdr:row>
      <xdr:rowOff>243417</xdr:rowOff>
    </xdr:to>
    <xdr:cxnSp macro="">
      <xdr:nvCxnSpPr>
        <xdr:cNvPr id="27" name="Shape 26"/>
        <xdr:cNvCxnSpPr>
          <a:stCxn id="5" idx="1"/>
          <a:endCxn id="6" idx="0"/>
        </xdr:cNvCxnSpPr>
      </xdr:nvCxnSpPr>
      <xdr:spPr>
        <a:xfrm rot="10800000" flipV="1">
          <a:off x="4504269" y="5350929"/>
          <a:ext cx="1326088" cy="48366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486835</xdr:colOff>
      <xdr:row>8</xdr:row>
      <xdr:rowOff>354542</xdr:rowOff>
    </xdr:from>
    <xdr:to>
      <xdr:col>8</xdr:col>
      <xdr:colOff>267757</xdr:colOff>
      <xdr:row>9</xdr:row>
      <xdr:rowOff>156629</xdr:rowOff>
    </xdr:to>
    <xdr:cxnSp macro="">
      <xdr:nvCxnSpPr>
        <xdr:cNvPr id="28" name="Shape 27"/>
        <xdr:cNvCxnSpPr>
          <a:stCxn id="6" idx="3"/>
          <a:endCxn id="7" idx="0"/>
        </xdr:cNvCxnSpPr>
      </xdr:nvCxnSpPr>
      <xdr:spPr>
        <a:xfrm>
          <a:off x="4715935" y="5945717"/>
          <a:ext cx="1314447" cy="49741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250823</xdr:colOff>
      <xdr:row>9</xdr:row>
      <xdr:rowOff>288921</xdr:rowOff>
    </xdr:from>
    <xdr:to>
      <xdr:col>8</xdr:col>
      <xdr:colOff>50798</xdr:colOff>
      <xdr:row>10</xdr:row>
      <xdr:rowOff>160862</xdr:rowOff>
    </xdr:to>
    <xdr:cxnSp macro="">
      <xdr:nvCxnSpPr>
        <xdr:cNvPr id="29" name="Shape 28"/>
        <xdr:cNvCxnSpPr>
          <a:stCxn id="7" idx="1"/>
          <a:endCxn id="8" idx="0"/>
        </xdr:cNvCxnSpPr>
      </xdr:nvCxnSpPr>
      <xdr:spPr>
        <a:xfrm rot="10800000" flipV="1">
          <a:off x="4994273" y="6575421"/>
          <a:ext cx="819150" cy="39581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268819</xdr:colOff>
      <xdr:row>10</xdr:row>
      <xdr:rowOff>293153</xdr:rowOff>
    </xdr:from>
    <xdr:to>
      <xdr:col>6</xdr:col>
      <xdr:colOff>33865</xdr:colOff>
      <xdr:row>11</xdr:row>
      <xdr:rowOff>247650</xdr:rowOff>
    </xdr:to>
    <xdr:cxnSp macro="">
      <xdr:nvCxnSpPr>
        <xdr:cNvPr id="30" name="Shape 29"/>
        <xdr:cNvCxnSpPr>
          <a:stCxn id="8" idx="1"/>
          <a:endCxn id="9" idx="0"/>
        </xdr:cNvCxnSpPr>
      </xdr:nvCxnSpPr>
      <xdr:spPr>
        <a:xfrm rot="10800000" flipV="1">
          <a:off x="3983569" y="7103528"/>
          <a:ext cx="793746" cy="47837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433918</xdr:colOff>
      <xdr:row>12</xdr:row>
      <xdr:rowOff>719660</xdr:rowOff>
    </xdr:from>
    <xdr:to>
      <xdr:col>7</xdr:col>
      <xdr:colOff>284694</xdr:colOff>
      <xdr:row>13</xdr:row>
      <xdr:rowOff>289987</xdr:rowOff>
    </xdr:to>
    <xdr:cxnSp macro="">
      <xdr:nvCxnSpPr>
        <xdr:cNvPr id="31" name="Shape 30"/>
        <xdr:cNvCxnSpPr>
          <a:stCxn id="10" idx="3"/>
          <a:endCxn id="11" idx="0"/>
        </xdr:cNvCxnSpPr>
      </xdr:nvCxnSpPr>
      <xdr:spPr>
        <a:xfrm>
          <a:off x="5177368" y="9463610"/>
          <a:ext cx="346076" cy="78952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238127</xdr:colOff>
      <xdr:row>12</xdr:row>
      <xdr:rowOff>857244</xdr:rowOff>
    </xdr:from>
    <xdr:to>
      <xdr:col>7</xdr:col>
      <xdr:colOff>88902</xdr:colOff>
      <xdr:row>13</xdr:row>
      <xdr:rowOff>427572</xdr:rowOff>
    </xdr:to>
    <xdr:cxnSp macro="">
      <xdr:nvCxnSpPr>
        <xdr:cNvPr id="32" name="Shape 31"/>
        <xdr:cNvCxnSpPr>
          <a:stCxn id="11" idx="1"/>
          <a:endCxn id="10" idx="2"/>
        </xdr:cNvCxnSpPr>
      </xdr:nvCxnSpPr>
      <xdr:spPr>
        <a:xfrm rot="10800000">
          <a:off x="4981577" y="9601194"/>
          <a:ext cx="346075" cy="78952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480486</xdr:colOff>
      <xdr:row>13</xdr:row>
      <xdr:rowOff>427571</xdr:rowOff>
    </xdr:from>
    <xdr:to>
      <xdr:col>8</xdr:col>
      <xdr:colOff>267760</xdr:colOff>
      <xdr:row>14</xdr:row>
      <xdr:rowOff>431804</xdr:rowOff>
    </xdr:to>
    <xdr:cxnSp macro="">
      <xdr:nvCxnSpPr>
        <xdr:cNvPr id="33" name="Shape 32"/>
        <xdr:cNvCxnSpPr>
          <a:stCxn id="11" idx="3"/>
          <a:endCxn id="12" idx="0"/>
        </xdr:cNvCxnSpPr>
      </xdr:nvCxnSpPr>
      <xdr:spPr>
        <a:xfrm>
          <a:off x="5719236" y="10390721"/>
          <a:ext cx="311149" cy="8519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284694</xdr:colOff>
      <xdr:row>13</xdr:row>
      <xdr:rowOff>565155</xdr:rowOff>
    </xdr:from>
    <xdr:to>
      <xdr:col>8</xdr:col>
      <xdr:colOff>71967</xdr:colOff>
      <xdr:row>14</xdr:row>
      <xdr:rowOff>569389</xdr:rowOff>
    </xdr:to>
    <xdr:cxnSp macro="">
      <xdr:nvCxnSpPr>
        <xdr:cNvPr id="34" name="Shape 33"/>
        <xdr:cNvCxnSpPr>
          <a:stCxn id="12" idx="1"/>
          <a:endCxn id="11" idx="2"/>
        </xdr:cNvCxnSpPr>
      </xdr:nvCxnSpPr>
      <xdr:spPr>
        <a:xfrm rot="10800000">
          <a:off x="5523444" y="10528305"/>
          <a:ext cx="311148" cy="8519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463552</xdr:colOff>
      <xdr:row>14</xdr:row>
      <xdr:rowOff>569388</xdr:rowOff>
    </xdr:from>
    <xdr:to>
      <xdr:col>9</xdr:col>
      <xdr:colOff>253999</xdr:colOff>
      <xdr:row>15</xdr:row>
      <xdr:rowOff>370405</xdr:rowOff>
    </xdr:to>
    <xdr:cxnSp macro="">
      <xdr:nvCxnSpPr>
        <xdr:cNvPr id="35" name="Shape 34"/>
        <xdr:cNvCxnSpPr>
          <a:stCxn id="12" idx="3"/>
          <a:endCxn id="13" idx="0"/>
        </xdr:cNvCxnSpPr>
      </xdr:nvCxnSpPr>
      <xdr:spPr>
        <a:xfrm>
          <a:off x="6226177" y="11380263"/>
          <a:ext cx="333372" cy="80114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486833</xdr:colOff>
      <xdr:row>15</xdr:row>
      <xdr:rowOff>206375</xdr:rowOff>
    </xdr:from>
    <xdr:to>
      <xdr:col>10</xdr:col>
      <xdr:colOff>261409</xdr:colOff>
      <xdr:row>16</xdr:row>
      <xdr:rowOff>330203</xdr:rowOff>
    </xdr:to>
    <xdr:cxnSp macro="">
      <xdr:nvCxnSpPr>
        <xdr:cNvPr id="36" name="Shape 35"/>
        <xdr:cNvCxnSpPr>
          <a:stCxn id="101" idx="3"/>
          <a:endCxn id="14" idx="0"/>
        </xdr:cNvCxnSpPr>
      </xdr:nvCxnSpPr>
      <xdr:spPr>
        <a:xfrm>
          <a:off x="3661833" y="2555875"/>
          <a:ext cx="314326" cy="95991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275168</xdr:colOff>
      <xdr:row>15</xdr:row>
      <xdr:rowOff>317500</xdr:rowOff>
    </xdr:from>
    <xdr:to>
      <xdr:col>10</xdr:col>
      <xdr:colOff>65617</xdr:colOff>
      <xdr:row>16</xdr:row>
      <xdr:rowOff>472019</xdr:rowOff>
    </xdr:to>
    <xdr:cxnSp macro="">
      <xdr:nvCxnSpPr>
        <xdr:cNvPr id="37" name="Shape 36"/>
        <xdr:cNvCxnSpPr>
          <a:stCxn id="14" idx="1"/>
          <a:endCxn id="101" idx="2"/>
        </xdr:cNvCxnSpPr>
      </xdr:nvCxnSpPr>
      <xdr:spPr>
        <a:xfrm rot="10800000">
          <a:off x="3450168" y="2667000"/>
          <a:ext cx="330199" cy="990602"/>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457201</xdr:colOff>
      <xdr:row>16</xdr:row>
      <xdr:rowOff>472019</xdr:rowOff>
    </xdr:from>
    <xdr:to>
      <xdr:col>11</xdr:col>
      <xdr:colOff>233890</xdr:colOff>
      <xdr:row>17</xdr:row>
      <xdr:rowOff>101593</xdr:rowOff>
    </xdr:to>
    <xdr:cxnSp macro="">
      <xdr:nvCxnSpPr>
        <xdr:cNvPr id="38" name="Shape 37"/>
        <xdr:cNvCxnSpPr>
          <a:stCxn id="14" idx="3"/>
          <a:endCxn id="113" idx="0"/>
        </xdr:cNvCxnSpPr>
      </xdr:nvCxnSpPr>
      <xdr:spPr>
        <a:xfrm>
          <a:off x="4171951" y="3657602"/>
          <a:ext cx="274106" cy="4339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472015</xdr:colOff>
      <xdr:row>18</xdr:row>
      <xdr:rowOff>350302</xdr:rowOff>
    </xdr:from>
    <xdr:to>
      <xdr:col>14</xdr:col>
      <xdr:colOff>259290</xdr:colOff>
      <xdr:row>19</xdr:row>
      <xdr:rowOff>190496</xdr:rowOff>
    </xdr:to>
    <xdr:cxnSp macro="">
      <xdr:nvCxnSpPr>
        <xdr:cNvPr id="39" name="Shape 38"/>
        <xdr:cNvCxnSpPr>
          <a:stCxn id="15" idx="3"/>
          <a:endCxn id="16" idx="0"/>
        </xdr:cNvCxnSpPr>
      </xdr:nvCxnSpPr>
      <xdr:spPr>
        <a:xfrm>
          <a:off x="8263465" y="13799602"/>
          <a:ext cx="282575" cy="51646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258233</xdr:colOff>
      <xdr:row>19</xdr:row>
      <xdr:rowOff>322787</xdr:rowOff>
    </xdr:from>
    <xdr:to>
      <xdr:col>14</xdr:col>
      <xdr:colOff>42332</xdr:colOff>
      <xdr:row>20</xdr:row>
      <xdr:rowOff>787394</xdr:rowOff>
    </xdr:to>
    <xdr:cxnSp macro="">
      <xdr:nvCxnSpPr>
        <xdr:cNvPr id="40" name="Shape 39"/>
        <xdr:cNvCxnSpPr>
          <a:stCxn id="16" idx="1"/>
          <a:endCxn id="17" idx="0"/>
        </xdr:cNvCxnSpPr>
      </xdr:nvCxnSpPr>
      <xdr:spPr>
        <a:xfrm rot="10800000" flipV="1">
          <a:off x="7554383" y="14448362"/>
          <a:ext cx="774699" cy="113135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42331</xdr:colOff>
      <xdr:row>21</xdr:row>
      <xdr:rowOff>222235</xdr:rowOff>
    </xdr:from>
    <xdr:to>
      <xdr:col>13</xdr:col>
      <xdr:colOff>433916</xdr:colOff>
      <xdr:row>21</xdr:row>
      <xdr:rowOff>497402</xdr:rowOff>
    </xdr:to>
    <xdr:sp macro="" textlink="">
      <xdr:nvSpPr>
        <xdr:cNvPr id="41" name="Diamond 40"/>
        <xdr:cNvSpPr/>
      </xdr:nvSpPr>
      <xdr:spPr>
        <a:xfrm>
          <a:off x="5249331" y="8043318"/>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14</xdr:col>
      <xdr:colOff>67731</xdr:colOff>
      <xdr:row>22</xdr:row>
      <xdr:rowOff>279389</xdr:rowOff>
    </xdr:from>
    <xdr:to>
      <xdr:col>14</xdr:col>
      <xdr:colOff>459316</xdr:colOff>
      <xdr:row>22</xdr:row>
      <xdr:rowOff>554556</xdr:rowOff>
    </xdr:to>
    <xdr:sp macro="" textlink="">
      <xdr:nvSpPr>
        <xdr:cNvPr id="42" name="Diamond 41"/>
        <xdr:cNvSpPr/>
      </xdr:nvSpPr>
      <xdr:spPr>
        <a:xfrm>
          <a:off x="5772148" y="8915389"/>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13</xdr:col>
      <xdr:colOff>433916</xdr:colOff>
      <xdr:row>21</xdr:row>
      <xdr:rowOff>359819</xdr:rowOff>
    </xdr:from>
    <xdr:to>
      <xdr:col>14</xdr:col>
      <xdr:colOff>263524</xdr:colOff>
      <xdr:row>22</xdr:row>
      <xdr:rowOff>279389</xdr:rowOff>
    </xdr:to>
    <xdr:cxnSp macro="">
      <xdr:nvCxnSpPr>
        <xdr:cNvPr id="43" name="Shape 42"/>
        <xdr:cNvCxnSpPr>
          <a:stCxn id="41" idx="3"/>
          <a:endCxn id="42" idx="0"/>
        </xdr:cNvCxnSpPr>
      </xdr:nvCxnSpPr>
      <xdr:spPr>
        <a:xfrm>
          <a:off x="5640916" y="8180902"/>
          <a:ext cx="327025" cy="734487"/>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238124</xdr:colOff>
      <xdr:row>21</xdr:row>
      <xdr:rowOff>497402</xdr:rowOff>
    </xdr:from>
    <xdr:to>
      <xdr:col>14</xdr:col>
      <xdr:colOff>67731</xdr:colOff>
      <xdr:row>22</xdr:row>
      <xdr:rowOff>416973</xdr:rowOff>
    </xdr:to>
    <xdr:cxnSp macro="">
      <xdr:nvCxnSpPr>
        <xdr:cNvPr id="44" name="Shape 43"/>
        <xdr:cNvCxnSpPr>
          <a:stCxn id="42" idx="1"/>
          <a:endCxn id="41" idx="2"/>
        </xdr:cNvCxnSpPr>
      </xdr:nvCxnSpPr>
      <xdr:spPr>
        <a:xfrm rot="10800000">
          <a:off x="5445124" y="8318485"/>
          <a:ext cx="327024" cy="7344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233890</xdr:colOff>
      <xdr:row>24</xdr:row>
      <xdr:rowOff>398989</xdr:rowOff>
    </xdr:from>
    <xdr:to>
      <xdr:col>9</xdr:col>
      <xdr:colOff>44448</xdr:colOff>
      <xdr:row>25</xdr:row>
      <xdr:rowOff>355597</xdr:rowOff>
    </xdr:to>
    <xdr:cxnSp macro="">
      <xdr:nvCxnSpPr>
        <xdr:cNvPr id="45" name="Shape 44"/>
        <xdr:cNvCxnSpPr>
          <a:stCxn id="19" idx="1"/>
          <a:endCxn id="20" idx="0"/>
        </xdr:cNvCxnSpPr>
      </xdr:nvCxnSpPr>
      <xdr:spPr>
        <a:xfrm rot="10800000" flipV="1">
          <a:off x="4977340" y="20382439"/>
          <a:ext cx="1372658" cy="785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25</xdr:row>
      <xdr:rowOff>487889</xdr:rowOff>
    </xdr:from>
    <xdr:to>
      <xdr:col>6</xdr:col>
      <xdr:colOff>16931</xdr:colOff>
      <xdr:row>26</xdr:row>
      <xdr:rowOff>381000</xdr:rowOff>
    </xdr:to>
    <xdr:cxnSp macro="">
      <xdr:nvCxnSpPr>
        <xdr:cNvPr id="46" name="Shape 45"/>
        <xdr:cNvCxnSpPr>
          <a:stCxn id="20" idx="1"/>
          <a:endCxn id="21" idx="0"/>
        </xdr:cNvCxnSpPr>
      </xdr:nvCxnSpPr>
      <xdr:spPr>
        <a:xfrm rot="10800000" flipV="1">
          <a:off x="3979335" y="21300014"/>
          <a:ext cx="781046" cy="750361"/>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42332</xdr:colOff>
      <xdr:row>27</xdr:row>
      <xdr:rowOff>296324</xdr:rowOff>
    </xdr:from>
    <xdr:to>
      <xdr:col>6</xdr:col>
      <xdr:colOff>433917</xdr:colOff>
      <xdr:row>27</xdr:row>
      <xdr:rowOff>571491</xdr:rowOff>
    </xdr:to>
    <xdr:sp macro="" textlink="">
      <xdr:nvSpPr>
        <xdr:cNvPr id="47" name="Diamond 46"/>
        <xdr:cNvSpPr/>
      </xdr:nvSpPr>
      <xdr:spPr>
        <a:xfrm>
          <a:off x="4785782" y="22775324"/>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476250</xdr:colOff>
      <xdr:row>26</xdr:row>
      <xdr:rowOff>492125</xdr:rowOff>
    </xdr:from>
    <xdr:to>
      <xdr:col>6</xdr:col>
      <xdr:colOff>238125</xdr:colOff>
      <xdr:row>27</xdr:row>
      <xdr:rowOff>296324</xdr:rowOff>
    </xdr:to>
    <xdr:cxnSp macro="">
      <xdr:nvCxnSpPr>
        <xdr:cNvPr id="48" name="Shape 47"/>
        <xdr:cNvCxnSpPr>
          <a:stCxn id="21" idx="3"/>
          <a:endCxn id="47" idx="0"/>
        </xdr:cNvCxnSpPr>
      </xdr:nvCxnSpPr>
      <xdr:spPr>
        <a:xfrm>
          <a:off x="4191000" y="22161500"/>
          <a:ext cx="790575" cy="6138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264585</xdr:colOff>
      <xdr:row>26</xdr:row>
      <xdr:rowOff>603250</xdr:rowOff>
    </xdr:from>
    <xdr:to>
      <xdr:col>6</xdr:col>
      <xdr:colOff>42333</xdr:colOff>
      <xdr:row>27</xdr:row>
      <xdr:rowOff>433908</xdr:rowOff>
    </xdr:to>
    <xdr:cxnSp macro="">
      <xdr:nvCxnSpPr>
        <xdr:cNvPr id="49" name="Shape 48"/>
        <xdr:cNvCxnSpPr>
          <a:stCxn id="47" idx="1"/>
          <a:endCxn id="21" idx="2"/>
        </xdr:cNvCxnSpPr>
      </xdr:nvCxnSpPr>
      <xdr:spPr>
        <a:xfrm rot="10800000">
          <a:off x="3979335" y="22272625"/>
          <a:ext cx="806448" cy="640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63498</xdr:colOff>
      <xdr:row>28</xdr:row>
      <xdr:rowOff>285741</xdr:rowOff>
    </xdr:from>
    <xdr:to>
      <xdr:col>7</xdr:col>
      <xdr:colOff>455083</xdr:colOff>
      <xdr:row>28</xdr:row>
      <xdr:rowOff>560908</xdr:rowOff>
    </xdr:to>
    <xdr:sp macro="" textlink="">
      <xdr:nvSpPr>
        <xdr:cNvPr id="50" name="Diamond 49"/>
        <xdr:cNvSpPr/>
      </xdr:nvSpPr>
      <xdr:spPr>
        <a:xfrm>
          <a:off x="5302248" y="23612466"/>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433917</xdr:colOff>
      <xdr:row>27</xdr:row>
      <xdr:rowOff>433908</xdr:rowOff>
    </xdr:from>
    <xdr:to>
      <xdr:col>7</xdr:col>
      <xdr:colOff>259291</xdr:colOff>
      <xdr:row>28</xdr:row>
      <xdr:rowOff>285741</xdr:rowOff>
    </xdr:to>
    <xdr:cxnSp macro="">
      <xdr:nvCxnSpPr>
        <xdr:cNvPr id="51" name="Shape 50"/>
        <xdr:cNvCxnSpPr>
          <a:stCxn id="47" idx="3"/>
          <a:endCxn id="50" idx="0"/>
        </xdr:cNvCxnSpPr>
      </xdr:nvCxnSpPr>
      <xdr:spPr>
        <a:xfrm>
          <a:off x="5177367" y="22912908"/>
          <a:ext cx="320674" cy="6995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238126</xdr:colOff>
      <xdr:row>27</xdr:row>
      <xdr:rowOff>571492</xdr:rowOff>
    </xdr:from>
    <xdr:to>
      <xdr:col>7</xdr:col>
      <xdr:colOff>63499</xdr:colOff>
      <xdr:row>28</xdr:row>
      <xdr:rowOff>423326</xdr:rowOff>
    </xdr:to>
    <xdr:cxnSp macro="">
      <xdr:nvCxnSpPr>
        <xdr:cNvPr id="52" name="Shape 51"/>
        <xdr:cNvCxnSpPr>
          <a:stCxn id="50" idx="1"/>
          <a:endCxn id="47" idx="2"/>
        </xdr:cNvCxnSpPr>
      </xdr:nvCxnSpPr>
      <xdr:spPr>
        <a:xfrm rot="10800000">
          <a:off x="4981576" y="23050492"/>
          <a:ext cx="320673" cy="69955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67731</xdr:colOff>
      <xdr:row>29</xdr:row>
      <xdr:rowOff>596882</xdr:rowOff>
    </xdr:from>
    <xdr:to>
      <xdr:col>8</xdr:col>
      <xdr:colOff>459316</xdr:colOff>
      <xdr:row>29</xdr:row>
      <xdr:rowOff>872049</xdr:rowOff>
    </xdr:to>
    <xdr:sp macro="" textlink="">
      <xdr:nvSpPr>
        <xdr:cNvPr id="53" name="Diamond 52"/>
        <xdr:cNvSpPr/>
      </xdr:nvSpPr>
      <xdr:spPr>
        <a:xfrm>
          <a:off x="5830356" y="25428557"/>
          <a:ext cx="391585" cy="275167"/>
        </a:xfrm>
        <a:prstGeom prst="diamond">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3</xdr:col>
      <xdr:colOff>262466</xdr:colOff>
      <xdr:row>23</xdr:row>
      <xdr:rowOff>545041</xdr:rowOff>
    </xdr:from>
    <xdr:to>
      <xdr:col>11</xdr:col>
      <xdr:colOff>42335</xdr:colOff>
      <xdr:row>32</xdr:row>
      <xdr:rowOff>169324</xdr:rowOff>
    </xdr:to>
    <xdr:cxnSp macro="">
      <xdr:nvCxnSpPr>
        <xdr:cNvPr id="54" name="Shape 53"/>
        <xdr:cNvCxnSpPr>
          <a:stCxn id="18" idx="3"/>
          <a:endCxn id="24" idx="0"/>
        </xdr:cNvCxnSpPr>
      </xdr:nvCxnSpPr>
      <xdr:spPr>
        <a:xfrm rot="10800000" flipV="1">
          <a:off x="3437466" y="9932458"/>
          <a:ext cx="817036" cy="76728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455085</xdr:colOff>
      <xdr:row>22</xdr:row>
      <xdr:rowOff>554557</xdr:rowOff>
    </xdr:from>
    <xdr:to>
      <xdr:col>14</xdr:col>
      <xdr:colOff>263524</xdr:colOff>
      <xdr:row>23</xdr:row>
      <xdr:rowOff>545043</xdr:rowOff>
    </xdr:to>
    <xdr:cxnSp macro="">
      <xdr:nvCxnSpPr>
        <xdr:cNvPr id="55" name="Shape 54"/>
        <xdr:cNvCxnSpPr>
          <a:stCxn id="42" idx="2"/>
          <a:endCxn id="18" idx="0"/>
        </xdr:cNvCxnSpPr>
      </xdr:nvCxnSpPr>
      <xdr:spPr>
        <a:xfrm rot="5400000">
          <a:off x="4909604" y="8948205"/>
          <a:ext cx="815986" cy="130068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359853</xdr:colOff>
      <xdr:row>16</xdr:row>
      <xdr:rowOff>306907</xdr:rowOff>
    </xdr:from>
    <xdr:ext cx="457200" cy="217560"/>
    <xdr:sp macro="" textlink="">
      <xdr:nvSpPr>
        <xdr:cNvPr id="60" name="TextBox 59"/>
        <xdr:cNvSpPr txBox="1"/>
      </xdr:nvSpPr>
      <xdr:spPr>
        <a:xfrm rot="10800000" flipV="1">
          <a:off x="4074603" y="3492490"/>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13</xdr:col>
      <xdr:colOff>349255</xdr:colOff>
      <xdr:row>21</xdr:row>
      <xdr:rowOff>201077</xdr:rowOff>
    </xdr:from>
    <xdr:ext cx="457200" cy="217560"/>
    <xdr:sp macro="" textlink="">
      <xdr:nvSpPr>
        <xdr:cNvPr id="61" name="TextBox 60"/>
        <xdr:cNvSpPr txBox="1"/>
      </xdr:nvSpPr>
      <xdr:spPr>
        <a:xfrm rot="10800000" flipV="1">
          <a:off x="5556255" y="8022160"/>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14</xdr:col>
      <xdr:colOff>126996</xdr:colOff>
      <xdr:row>22</xdr:row>
      <xdr:rowOff>560899</xdr:rowOff>
    </xdr:from>
    <xdr:ext cx="457200" cy="217560"/>
    <xdr:sp macro="" textlink="">
      <xdr:nvSpPr>
        <xdr:cNvPr id="62" name="TextBox 61"/>
        <xdr:cNvSpPr txBox="1"/>
      </xdr:nvSpPr>
      <xdr:spPr>
        <a:xfrm rot="10800000" flipV="1">
          <a:off x="5831413" y="9196899"/>
          <a:ext cx="457200" cy="217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ctr"/>
          <a:r>
            <a:rPr lang="en-US" sz="800" b="1">
              <a:latin typeface="+mn-lt"/>
            </a:rPr>
            <a:t>Ya</a:t>
          </a:r>
          <a:endParaRPr lang="id-ID" sz="800" b="1">
            <a:latin typeface="+mn-lt"/>
          </a:endParaRPr>
        </a:p>
      </xdr:txBody>
    </xdr:sp>
    <xdr:clientData/>
  </xdr:oneCellAnchor>
  <xdr:oneCellAnchor>
    <xdr:from>
      <xdr:col>3</xdr:col>
      <xdr:colOff>243426</xdr:colOff>
      <xdr:row>16</xdr:row>
      <xdr:rowOff>306907</xdr:rowOff>
    </xdr:from>
    <xdr:ext cx="457200" cy="182880"/>
    <xdr:sp macro="" textlink="">
      <xdr:nvSpPr>
        <xdr:cNvPr id="69" name="TextBox 68"/>
        <xdr:cNvSpPr txBox="1"/>
      </xdr:nvSpPr>
      <xdr:spPr>
        <a:xfrm rot="10800000" flipV="1">
          <a:off x="3418426" y="3492490"/>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12</xdr:col>
      <xdr:colOff>201077</xdr:colOff>
      <xdr:row>21</xdr:row>
      <xdr:rowOff>179903</xdr:rowOff>
    </xdr:from>
    <xdr:ext cx="457200" cy="182880"/>
    <xdr:sp macro="" textlink="">
      <xdr:nvSpPr>
        <xdr:cNvPr id="70" name="TextBox 69"/>
        <xdr:cNvSpPr txBox="1"/>
      </xdr:nvSpPr>
      <xdr:spPr>
        <a:xfrm rot="10800000" flipV="1">
          <a:off x="4910660" y="8000986"/>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oneCellAnchor>
    <xdr:from>
      <xdr:col>13</xdr:col>
      <xdr:colOff>179911</xdr:colOff>
      <xdr:row>22</xdr:row>
      <xdr:rowOff>253992</xdr:rowOff>
    </xdr:from>
    <xdr:ext cx="457200" cy="182880"/>
    <xdr:sp macro="" textlink="">
      <xdr:nvSpPr>
        <xdr:cNvPr id="71" name="TextBox 70"/>
        <xdr:cNvSpPr txBox="1"/>
      </xdr:nvSpPr>
      <xdr:spPr>
        <a:xfrm rot="10800000" flipV="1">
          <a:off x="5386911" y="8889992"/>
          <a:ext cx="457200" cy="18288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800" b="1">
              <a:latin typeface="+mn-lt"/>
            </a:rPr>
            <a:t>Tidak</a:t>
          </a:r>
          <a:endParaRPr lang="id-ID" sz="800" b="1">
            <a:latin typeface="+mn-lt"/>
          </a:endParaRPr>
        </a:p>
      </xdr:txBody>
    </xdr:sp>
    <xdr:clientData/>
  </xdr:oneCellAnchor>
  <xdr:twoCellAnchor>
    <xdr:from>
      <xdr:col>4</xdr:col>
      <xdr:colOff>480484</xdr:colOff>
      <xdr:row>30</xdr:row>
      <xdr:rowOff>523875</xdr:rowOff>
    </xdr:from>
    <xdr:to>
      <xdr:col>9</xdr:col>
      <xdr:colOff>42334</xdr:colOff>
      <xdr:row>31</xdr:row>
      <xdr:rowOff>475192</xdr:rowOff>
    </xdr:to>
    <xdr:cxnSp macro="">
      <xdr:nvCxnSpPr>
        <xdr:cNvPr id="75" name="Elbow Connector 74"/>
        <xdr:cNvCxnSpPr>
          <a:stCxn id="22" idx="3"/>
          <a:endCxn id="23" idx="0"/>
        </xdr:cNvCxnSpPr>
      </xdr:nvCxnSpPr>
      <xdr:spPr>
        <a:xfrm rot="10800000" flipV="1">
          <a:off x="4195234" y="26622375"/>
          <a:ext cx="2152650" cy="989542"/>
        </a:xfrm>
        <a:prstGeom prst="bentConnector3">
          <a:avLst>
            <a:gd name="adj1" fmla="val 40714"/>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95250</xdr:colOff>
      <xdr:row>11</xdr:row>
      <xdr:rowOff>1142999</xdr:rowOff>
    </xdr:from>
    <xdr:to>
      <xdr:col>6</xdr:col>
      <xdr:colOff>423333</xdr:colOff>
      <xdr:row>11</xdr:row>
      <xdr:rowOff>1333484</xdr:rowOff>
    </xdr:to>
    <xdr:sp macro="" textlink="">
      <xdr:nvSpPr>
        <xdr:cNvPr id="76" name="Flowchart: Off-page Connector 75"/>
        <xdr:cNvSpPr/>
      </xdr:nvSpPr>
      <xdr:spPr>
        <a:xfrm>
          <a:off x="4838700" y="8477249"/>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480484</xdr:colOff>
      <xdr:row>11</xdr:row>
      <xdr:rowOff>358776</xdr:rowOff>
    </xdr:from>
    <xdr:to>
      <xdr:col>6</xdr:col>
      <xdr:colOff>259292</xdr:colOff>
      <xdr:row>11</xdr:row>
      <xdr:rowOff>1142999</xdr:rowOff>
    </xdr:to>
    <xdr:cxnSp macro="">
      <xdr:nvCxnSpPr>
        <xdr:cNvPr id="77" name="Shape 76"/>
        <xdr:cNvCxnSpPr>
          <a:stCxn id="9" idx="3"/>
          <a:endCxn id="76" idx="0"/>
        </xdr:cNvCxnSpPr>
      </xdr:nvCxnSpPr>
      <xdr:spPr>
        <a:xfrm>
          <a:off x="4195234" y="7693026"/>
          <a:ext cx="807508" cy="784223"/>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99520</xdr:colOff>
      <xdr:row>11</xdr:row>
      <xdr:rowOff>1136654</xdr:rowOff>
    </xdr:from>
    <xdr:to>
      <xdr:col>4</xdr:col>
      <xdr:colOff>427603</xdr:colOff>
      <xdr:row>11</xdr:row>
      <xdr:rowOff>1327139</xdr:rowOff>
    </xdr:to>
    <xdr:sp macro="" textlink="">
      <xdr:nvSpPr>
        <xdr:cNvPr id="78" name="Flowchart: Off-page Connector 77"/>
        <xdr:cNvSpPr/>
      </xdr:nvSpPr>
      <xdr:spPr>
        <a:xfrm rot="10800000">
          <a:off x="3814270" y="8470904"/>
          <a:ext cx="328083" cy="19048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263561</xdr:colOff>
      <xdr:row>11</xdr:row>
      <xdr:rowOff>469902</xdr:rowOff>
    </xdr:from>
    <xdr:to>
      <xdr:col>4</xdr:col>
      <xdr:colOff>268818</xdr:colOff>
      <xdr:row>11</xdr:row>
      <xdr:rowOff>1136655</xdr:rowOff>
    </xdr:to>
    <xdr:cxnSp macro="">
      <xdr:nvCxnSpPr>
        <xdr:cNvPr id="79" name="Straight Arrow Connector 78"/>
        <xdr:cNvCxnSpPr>
          <a:stCxn id="78" idx="2"/>
          <a:endCxn id="9" idx="2"/>
        </xdr:cNvCxnSpPr>
      </xdr:nvCxnSpPr>
      <xdr:spPr>
        <a:xfrm rot="5400000" flipH="1" flipV="1">
          <a:off x="3647563" y="8134900"/>
          <a:ext cx="666753" cy="52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78322</xdr:colOff>
      <xdr:row>12</xdr:row>
      <xdr:rowOff>67711</xdr:rowOff>
    </xdr:from>
    <xdr:to>
      <xdr:col>6</xdr:col>
      <xdr:colOff>406405</xdr:colOff>
      <xdr:row>12</xdr:row>
      <xdr:rowOff>243417</xdr:rowOff>
    </xdr:to>
    <xdr:sp macro="" textlink="">
      <xdr:nvSpPr>
        <xdr:cNvPr id="80" name="Flowchart: Off-page Connector 79"/>
        <xdr:cNvSpPr/>
      </xdr:nvSpPr>
      <xdr:spPr>
        <a:xfrm>
          <a:off x="4821772" y="8811661"/>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6</xdr:col>
      <xdr:colOff>238127</xdr:colOff>
      <xdr:row>12</xdr:row>
      <xdr:rowOff>243416</xdr:rowOff>
    </xdr:from>
    <xdr:to>
      <xdr:col>6</xdr:col>
      <xdr:colOff>242365</xdr:colOff>
      <xdr:row>12</xdr:row>
      <xdr:rowOff>582075</xdr:rowOff>
    </xdr:to>
    <xdr:cxnSp macro="">
      <xdr:nvCxnSpPr>
        <xdr:cNvPr id="81" name="Straight Arrow Connector 80"/>
        <xdr:cNvCxnSpPr>
          <a:stCxn id="80" idx="2"/>
          <a:endCxn id="10" idx="0"/>
        </xdr:cNvCxnSpPr>
      </xdr:nvCxnSpPr>
      <xdr:spPr>
        <a:xfrm rot="5400000">
          <a:off x="4814366" y="9154577"/>
          <a:ext cx="338659" cy="4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93175</xdr:colOff>
      <xdr:row>12</xdr:row>
      <xdr:rowOff>61366</xdr:rowOff>
    </xdr:from>
    <xdr:to>
      <xdr:col>4</xdr:col>
      <xdr:colOff>421258</xdr:colOff>
      <xdr:row>12</xdr:row>
      <xdr:rowOff>237072</xdr:rowOff>
    </xdr:to>
    <xdr:sp macro="" textlink="">
      <xdr:nvSpPr>
        <xdr:cNvPr id="82" name="Flowchart: Off-page Connector 81"/>
        <xdr:cNvSpPr/>
      </xdr:nvSpPr>
      <xdr:spPr>
        <a:xfrm rot="10800000">
          <a:off x="3807925" y="8805316"/>
          <a:ext cx="328083" cy="175706"/>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4</xdr:col>
      <xdr:colOff>257216</xdr:colOff>
      <xdr:row>12</xdr:row>
      <xdr:rowOff>237072</xdr:rowOff>
    </xdr:from>
    <xdr:to>
      <xdr:col>6</xdr:col>
      <xdr:colOff>42333</xdr:colOff>
      <xdr:row>12</xdr:row>
      <xdr:rowOff>719660</xdr:rowOff>
    </xdr:to>
    <xdr:cxnSp macro="">
      <xdr:nvCxnSpPr>
        <xdr:cNvPr id="83" name="Shape 82"/>
        <xdr:cNvCxnSpPr>
          <a:stCxn id="10" idx="1"/>
          <a:endCxn id="82" idx="0"/>
        </xdr:cNvCxnSpPr>
      </xdr:nvCxnSpPr>
      <xdr:spPr>
        <a:xfrm rot="10800000">
          <a:off x="3971966" y="8981022"/>
          <a:ext cx="813817" cy="48258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469898</xdr:colOff>
      <xdr:row>20</xdr:row>
      <xdr:rowOff>898520</xdr:rowOff>
    </xdr:from>
    <xdr:to>
      <xdr:col>13</xdr:col>
      <xdr:colOff>238124</xdr:colOff>
      <xdr:row>21</xdr:row>
      <xdr:rowOff>222235</xdr:rowOff>
    </xdr:to>
    <xdr:cxnSp macro="">
      <xdr:nvCxnSpPr>
        <xdr:cNvPr id="88" name="Shape 87"/>
        <xdr:cNvCxnSpPr>
          <a:stCxn id="17" idx="3"/>
          <a:endCxn id="41" idx="0"/>
        </xdr:cNvCxnSpPr>
      </xdr:nvCxnSpPr>
      <xdr:spPr>
        <a:xfrm>
          <a:off x="5179481" y="6909853"/>
          <a:ext cx="265643" cy="113346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258232</xdr:colOff>
      <xdr:row>20</xdr:row>
      <xdr:rowOff>1009645</xdr:rowOff>
    </xdr:from>
    <xdr:to>
      <xdr:col>13</xdr:col>
      <xdr:colOff>42331</xdr:colOff>
      <xdr:row>21</xdr:row>
      <xdr:rowOff>359819</xdr:rowOff>
    </xdr:to>
    <xdr:cxnSp macro="">
      <xdr:nvCxnSpPr>
        <xdr:cNvPr id="91" name="Shape 90"/>
        <xdr:cNvCxnSpPr>
          <a:stCxn id="41" idx="1"/>
          <a:endCxn id="17" idx="2"/>
        </xdr:cNvCxnSpPr>
      </xdr:nvCxnSpPr>
      <xdr:spPr>
        <a:xfrm rot="10800000">
          <a:off x="4967815" y="7020978"/>
          <a:ext cx="281516" cy="1159924"/>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459316</xdr:colOff>
      <xdr:row>29</xdr:row>
      <xdr:rowOff>734466</xdr:rowOff>
    </xdr:from>
    <xdr:to>
      <xdr:col>9</xdr:col>
      <xdr:colOff>455084</xdr:colOff>
      <xdr:row>30</xdr:row>
      <xdr:rowOff>523875</xdr:rowOff>
    </xdr:to>
    <xdr:cxnSp macro="">
      <xdr:nvCxnSpPr>
        <xdr:cNvPr id="92" name="Elbow Connector 91"/>
        <xdr:cNvCxnSpPr>
          <a:stCxn id="53" idx="3"/>
          <a:endCxn id="22" idx="0"/>
        </xdr:cNvCxnSpPr>
      </xdr:nvCxnSpPr>
      <xdr:spPr>
        <a:xfrm>
          <a:off x="6221941" y="25566141"/>
          <a:ext cx="538693" cy="1056234"/>
        </a:xfrm>
        <a:prstGeom prst="bentConnector3">
          <a:avLst>
            <a:gd name="adj1" fmla="val 142688"/>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97354</xdr:colOff>
      <xdr:row>28</xdr:row>
      <xdr:rowOff>1248833</xdr:rowOff>
    </xdr:from>
    <xdr:to>
      <xdr:col>8</xdr:col>
      <xdr:colOff>425437</xdr:colOff>
      <xdr:row>28</xdr:row>
      <xdr:rowOff>1424475</xdr:rowOff>
    </xdr:to>
    <xdr:sp macro="" textlink="">
      <xdr:nvSpPr>
        <xdr:cNvPr id="93" name="Flowchart: Off-page Connector 92"/>
        <xdr:cNvSpPr/>
      </xdr:nvSpPr>
      <xdr:spPr>
        <a:xfrm>
          <a:off x="5859979" y="24575558"/>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91042</xdr:colOff>
      <xdr:row>28</xdr:row>
      <xdr:rowOff>1231905</xdr:rowOff>
    </xdr:from>
    <xdr:to>
      <xdr:col>7</xdr:col>
      <xdr:colOff>419125</xdr:colOff>
      <xdr:row>28</xdr:row>
      <xdr:rowOff>1407547</xdr:rowOff>
    </xdr:to>
    <xdr:sp macro="" textlink="">
      <xdr:nvSpPr>
        <xdr:cNvPr id="94" name="Flowchart: Off-page Connector 93"/>
        <xdr:cNvSpPr/>
      </xdr:nvSpPr>
      <xdr:spPr>
        <a:xfrm rot="10800000">
          <a:off x="5329792" y="24558630"/>
          <a:ext cx="328083" cy="175642"/>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8</xdr:col>
      <xdr:colOff>101592</xdr:colOff>
      <xdr:row>29</xdr:row>
      <xdr:rowOff>52868</xdr:rowOff>
    </xdr:from>
    <xdr:to>
      <xdr:col>8</xdr:col>
      <xdr:colOff>429675</xdr:colOff>
      <xdr:row>29</xdr:row>
      <xdr:rowOff>232833</xdr:rowOff>
    </xdr:to>
    <xdr:sp macro="" textlink="">
      <xdr:nvSpPr>
        <xdr:cNvPr id="95" name="Flowchart: Off-page Connector 94"/>
        <xdr:cNvSpPr/>
      </xdr:nvSpPr>
      <xdr:spPr>
        <a:xfrm>
          <a:off x="5864217" y="24884543"/>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116429</xdr:colOff>
      <xdr:row>29</xdr:row>
      <xdr:rowOff>46523</xdr:rowOff>
    </xdr:from>
    <xdr:to>
      <xdr:col>7</xdr:col>
      <xdr:colOff>444512</xdr:colOff>
      <xdr:row>29</xdr:row>
      <xdr:rowOff>226488</xdr:rowOff>
    </xdr:to>
    <xdr:sp macro="" textlink="">
      <xdr:nvSpPr>
        <xdr:cNvPr id="96" name="Flowchart: Off-page Connector 95"/>
        <xdr:cNvSpPr/>
      </xdr:nvSpPr>
      <xdr:spPr>
        <a:xfrm rot="10800000">
          <a:off x="5355179" y="24878198"/>
          <a:ext cx="328083" cy="179965"/>
        </a:xfrm>
        <a:prstGeom prst="flowChartOffpageConnector">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7</xdr:col>
      <xdr:colOff>455083</xdr:colOff>
      <xdr:row>28</xdr:row>
      <xdr:rowOff>423325</xdr:rowOff>
    </xdr:from>
    <xdr:to>
      <xdr:col>8</xdr:col>
      <xdr:colOff>261396</xdr:colOff>
      <xdr:row>28</xdr:row>
      <xdr:rowOff>1248833</xdr:rowOff>
    </xdr:to>
    <xdr:cxnSp macro="">
      <xdr:nvCxnSpPr>
        <xdr:cNvPr id="97" name="Shape 96"/>
        <xdr:cNvCxnSpPr>
          <a:stCxn id="50" idx="3"/>
          <a:endCxn id="93" idx="0"/>
        </xdr:cNvCxnSpPr>
      </xdr:nvCxnSpPr>
      <xdr:spPr>
        <a:xfrm>
          <a:off x="5693833" y="23750050"/>
          <a:ext cx="330188" cy="82550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255084</xdr:colOff>
      <xdr:row>28</xdr:row>
      <xdr:rowOff>560908</xdr:rowOff>
    </xdr:from>
    <xdr:to>
      <xdr:col>7</xdr:col>
      <xdr:colOff>259292</xdr:colOff>
      <xdr:row>28</xdr:row>
      <xdr:rowOff>1231905</xdr:rowOff>
    </xdr:to>
    <xdr:cxnSp macro="">
      <xdr:nvCxnSpPr>
        <xdr:cNvPr id="98" name="Straight Arrow Connector 97"/>
        <xdr:cNvCxnSpPr>
          <a:stCxn id="94" idx="2"/>
          <a:endCxn id="50" idx="2"/>
        </xdr:cNvCxnSpPr>
      </xdr:nvCxnSpPr>
      <xdr:spPr>
        <a:xfrm rot="5400000" flipH="1" flipV="1">
          <a:off x="5160439" y="24221028"/>
          <a:ext cx="670997" cy="42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263525</xdr:colOff>
      <xdr:row>29</xdr:row>
      <xdr:rowOff>232832</xdr:rowOff>
    </xdr:from>
    <xdr:to>
      <xdr:col>8</xdr:col>
      <xdr:colOff>265635</xdr:colOff>
      <xdr:row>29</xdr:row>
      <xdr:rowOff>596881</xdr:rowOff>
    </xdr:to>
    <xdr:cxnSp macro="">
      <xdr:nvCxnSpPr>
        <xdr:cNvPr id="99" name="Straight Arrow Connector 98"/>
        <xdr:cNvCxnSpPr>
          <a:stCxn id="95" idx="2"/>
          <a:endCxn id="53" idx="0"/>
        </xdr:cNvCxnSpPr>
      </xdr:nvCxnSpPr>
      <xdr:spPr>
        <a:xfrm rot="5400000">
          <a:off x="5845180" y="25245477"/>
          <a:ext cx="364049" cy="21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280470</xdr:colOff>
      <xdr:row>29</xdr:row>
      <xdr:rowOff>226488</xdr:rowOff>
    </xdr:from>
    <xdr:to>
      <xdr:col>8</xdr:col>
      <xdr:colOff>67731</xdr:colOff>
      <xdr:row>29</xdr:row>
      <xdr:rowOff>734466</xdr:rowOff>
    </xdr:to>
    <xdr:cxnSp macro="">
      <xdr:nvCxnSpPr>
        <xdr:cNvPr id="100" name="Shape 99"/>
        <xdr:cNvCxnSpPr>
          <a:stCxn id="53" idx="1"/>
          <a:endCxn id="96" idx="0"/>
        </xdr:cNvCxnSpPr>
      </xdr:nvCxnSpPr>
      <xdr:spPr>
        <a:xfrm rot="10800000">
          <a:off x="5519220" y="25058163"/>
          <a:ext cx="311136" cy="50797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63500</xdr:colOff>
      <xdr:row>15</xdr:row>
      <xdr:rowOff>95250</xdr:rowOff>
    </xdr:from>
    <xdr:to>
      <xdr:col>3</xdr:col>
      <xdr:colOff>486833</xdr:colOff>
      <xdr:row>15</xdr:row>
      <xdr:rowOff>317500</xdr:rowOff>
    </xdr:to>
    <xdr:sp macro="" textlink="">
      <xdr:nvSpPr>
        <xdr:cNvPr id="101" name="Rectangle 100"/>
        <xdr:cNvSpPr/>
      </xdr:nvSpPr>
      <xdr:spPr>
        <a:xfrm>
          <a:off x="3238500" y="10043583"/>
          <a:ext cx="423333" cy="222250"/>
        </a:xfrm>
        <a:prstGeom prst="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16931</xdr:colOff>
      <xdr:row>17</xdr:row>
      <xdr:rowOff>101593</xdr:rowOff>
    </xdr:from>
    <xdr:to>
      <xdr:col>11</xdr:col>
      <xdr:colOff>450848</xdr:colOff>
      <xdr:row>17</xdr:row>
      <xdr:rowOff>366177</xdr:rowOff>
    </xdr:to>
    <xdr:sp macro="" textlink="">
      <xdr:nvSpPr>
        <xdr:cNvPr id="113" name="Flowchart: Document 112"/>
        <xdr:cNvSpPr/>
      </xdr:nvSpPr>
      <xdr:spPr>
        <a:xfrm>
          <a:off x="4229098" y="4091510"/>
          <a:ext cx="433917" cy="264584"/>
        </a:xfrm>
        <a:prstGeom prst="flowChartDocumen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en-US" sz="1100"/>
        </a:p>
      </xdr:txBody>
    </xdr:sp>
    <xdr:clientData/>
  </xdr:twoCellAnchor>
  <xdr:twoCellAnchor>
    <xdr:from>
      <xdr:col>11</xdr:col>
      <xdr:colOff>450848</xdr:colOff>
      <xdr:row>17</xdr:row>
      <xdr:rowOff>233885</xdr:rowOff>
    </xdr:from>
    <xdr:to>
      <xdr:col>13</xdr:col>
      <xdr:colOff>255057</xdr:colOff>
      <xdr:row>18</xdr:row>
      <xdr:rowOff>218010</xdr:rowOff>
    </xdr:to>
    <xdr:cxnSp macro="">
      <xdr:nvCxnSpPr>
        <xdr:cNvPr id="114" name="Shape 113"/>
        <xdr:cNvCxnSpPr>
          <a:stCxn id="113" idx="3"/>
          <a:endCxn id="15" idx="0"/>
        </xdr:cNvCxnSpPr>
      </xdr:nvCxnSpPr>
      <xdr:spPr>
        <a:xfrm>
          <a:off x="4663015" y="4223802"/>
          <a:ext cx="799042" cy="661458"/>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2219326</xdr:colOff>
      <xdr:row>0</xdr:row>
      <xdr:rowOff>19050</xdr:rowOff>
    </xdr:from>
    <xdr:to>
      <xdr:col>1</xdr:col>
      <xdr:colOff>2886076</xdr:colOff>
      <xdr:row>4</xdr:row>
      <xdr:rowOff>161925</xdr:rowOff>
    </xdr:to>
    <xdr:pic>
      <xdr:nvPicPr>
        <xdr:cNvPr id="2" name="Picture 2" descr="Akcayawar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9351" y="19050"/>
          <a:ext cx="6667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pageSetUpPr fitToPage="1"/>
  </sheetPr>
  <dimension ref="A1:D33"/>
  <sheetViews>
    <sheetView topLeftCell="A15" workbookViewId="0">
      <selection activeCell="D25" sqref="D25"/>
    </sheetView>
  </sheetViews>
  <sheetFormatPr defaultRowHeight="15" x14ac:dyDescent="0.25"/>
  <cols>
    <col min="1" max="1" width="7.28515625" style="14" customWidth="1"/>
    <col min="2" max="3" width="2.85546875" style="14" customWidth="1"/>
    <col min="4" max="4" width="156.140625" style="14" customWidth="1"/>
    <col min="5" max="16384" width="9.140625" style="14"/>
  </cols>
  <sheetData>
    <row r="1" spans="1:4" x14ac:dyDescent="0.25">
      <c r="A1" s="11"/>
      <c r="B1" s="12"/>
      <c r="C1" s="12"/>
      <c r="D1" s="13"/>
    </row>
    <row r="2" spans="1:4" x14ac:dyDescent="0.25">
      <c r="A2" s="15"/>
      <c r="B2" s="10"/>
      <c r="C2" s="10"/>
      <c r="D2" s="16"/>
    </row>
    <row r="3" spans="1:4" x14ac:dyDescent="0.25">
      <c r="A3" s="15"/>
      <c r="B3" s="10"/>
      <c r="C3" s="10"/>
      <c r="D3" s="16"/>
    </row>
    <row r="4" spans="1:4" x14ac:dyDescent="0.25">
      <c r="A4" s="15"/>
      <c r="B4" s="10"/>
      <c r="C4" s="10"/>
      <c r="D4" s="16"/>
    </row>
    <row r="5" spans="1:4" x14ac:dyDescent="0.25">
      <c r="A5" s="15"/>
      <c r="B5" s="10"/>
      <c r="C5" s="10"/>
      <c r="D5" s="16"/>
    </row>
    <row r="6" spans="1:4" x14ac:dyDescent="0.25">
      <c r="A6" s="15"/>
      <c r="B6" s="10"/>
      <c r="C6" s="10"/>
      <c r="D6" s="16"/>
    </row>
    <row r="7" spans="1:4" x14ac:dyDescent="0.25">
      <c r="A7" s="15"/>
      <c r="B7" s="10"/>
      <c r="C7" s="10"/>
      <c r="D7" s="16"/>
    </row>
    <row r="8" spans="1:4" x14ac:dyDescent="0.25">
      <c r="A8" s="15"/>
      <c r="B8" s="10"/>
      <c r="C8" s="10"/>
      <c r="D8" s="16"/>
    </row>
    <row r="9" spans="1:4" x14ac:dyDescent="0.25">
      <c r="A9" s="15"/>
      <c r="B9" s="10"/>
      <c r="C9" s="10"/>
      <c r="D9" s="16"/>
    </row>
    <row r="10" spans="1:4" x14ac:dyDescent="0.25">
      <c r="A10" s="15"/>
      <c r="B10" s="10"/>
      <c r="C10" s="10"/>
      <c r="D10" s="16"/>
    </row>
    <row r="11" spans="1:4" x14ac:dyDescent="0.25">
      <c r="A11" s="15"/>
      <c r="B11" s="10"/>
      <c r="C11" s="10"/>
      <c r="D11" s="16"/>
    </row>
    <row r="12" spans="1:4" x14ac:dyDescent="0.25">
      <c r="A12" s="15"/>
      <c r="B12" s="10"/>
      <c r="C12" s="10"/>
      <c r="D12" s="16"/>
    </row>
    <row r="13" spans="1:4" s="17" customFormat="1" ht="46.5" x14ac:dyDescent="0.7">
      <c r="A13" s="139" t="s">
        <v>58</v>
      </c>
      <c r="B13" s="140"/>
      <c r="C13" s="140"/>
      <c r="D13" s="141"/>
    </row>
    <row r="14" spans="1:4" s="17" customFormat="1" ht="46.5" x14ac:dyDescent="0.7">
      <c r="A14" s="139" t="s">
        <v>0</v>
      </c>
      <c r="B14" s="140"/>
      <c r="C14" s="140"/>
      <c r="D14" s="141"/>
    </row>
    <row r="15" spans="1:4" x14ac:dyDescent="0.25">
      <c r="A15" s="15"/>
      <c r="B15" s="10"/>
      <c r="C15" s="10"/>
      <c r="D15" s="16"/>
    </row>
    <row r="16" spans="1:4" x14ac:dyDescent="0.25">
      <c r="A16" s="15"/>
      <c r="B16" s="10"/>
      <c r="C16" s="10"/>
      <c r="D16" s="16"/>
    </row>
    <row r="17" spans="1:4" x14ac:dyDescent="0.25">
      <c r="A17" s="15"/>
      <c r="B17" s="10"/>
      <c r="C17" s="10"/>
      <c r="D17" s="16"/>
    </row>
    <row r="18" spans="1:4" x14ac:dyDescent="0.25">
      <c r="A18" s="15"/>
      <c r="B18" s="10"/>
      <c r="C18" s="10"/>
      <c r="D18" s="16"/>
    </row>
    <row r="19" spans="1:4" x14ac:dyDescent="0.25">
      <c r="A19" s="15"/>
      <c r="B19" s="10"/>
      <c r="C19" s="10"/>
      <c r="D19" s="16"/>
    </row>
    <row r="20" spans="1:4" s="18" customFormat="1" ht="61.5" x14ac:dyDescent="0.9">
      <c r="A20" s="142" t="s">
        <v>209</v>
      </c>
      <c r="B20" s="143"/>
      <c r="C20" s="143"/>
      <c r="D20" s="144"/>
    </row>
    <row r="21" spans="1:4" s="18" customFormat="1" ht="37.5" customHeight="1" x14ac:dyDescent="0.9">
      <c r="A21" s="142" t="s">
        <v>71</v>
      </c>
      <c r="B21" s="143"/>
      <c r="C21" s="143"/>
      <c r="D21" s="144"/>
    </row>
    <row r="22" spans="1:4" x14ac:dyDescent="0.25">
      <c r="A22" s="15"/>
      <c r="B22" s="10"/>
      <c r="C22" s="10"/>
      <c r="D22" s="16"/>
    </row>
    <row r="23" spans="1:4" x14ac:dyDescent="0.25">
      <c r="A23" s="15"/>
      <c r="B23" s="10"/>
      <c r="C23" s="10"/>
      <c r="D23" s="16"/>
    </row>
    <row r="24" spans="1:4" x14ac:dyDescent="0.25">
      <c r="A24" s="15"/>
      <c r="B24" s="10"/>
      <c r="C24" s="10"/>
      <c r="D24" s="16"/>
    </row>
    <row r="25" spans="1:4" x14ac:dyDescent="0.25">
      <c r="A25" s="15"/>
      <c r="B25" s="10"/>
      <c r="C25" s="10"/>
      <c r="D25" s="16"/>
    </row>
    <row r="26" spans="1:4" x14ac:dyDescent="0.25">
      <c r="A26" s="15"/>
      <c r="B26" s="10"/>
      <c r="C26" s="10"/>
      <c r="D26" s="16"/>
    </row>
    <row r="27" spans="1:4" s="19" customFormat="1" ht="61.5" x14ac:dyDescent="0.9">
      <c r="A27" s="145" t="s">
        <v>1</v>
      </c>
      <c r="B27" s="143"/>
      <c r="C27" s="143"/>
      <c r="D27" s="144"/>
    </row>
    <row r="28" spans="1:4" s="19" customFormat="1" ht="36" x14ac:dyDescent="0.55000000000000004">
      <c r="A28" s="146" t="s">
        <v>2</v>
      </c>
      <c r="B28" s="147"/>
      <c r="C28" s="147"/>
      <c r="D28" s="148"/>
    </row>
    <row r="29" spans="1:4" s="20" customFormat="1" ht="15.75" x14ac:dyDescent="0.25">
      <c r="A29" s="149" t="s">
        <v>211</v>
      </c>
      <c r="B29" s="134"/>
      <c r="C29" s="134"/>
      <c r="D29" s="135"/>
    </row>
    <row r="30" spans="1:4" s="20" customFormat="1" ht="15.75" x14ac:dyDescent="0.25">
      <c r="A30" s="133" t="s">
        <v>212</v>
      </c>
      <c r="B30" s="134"/>
      <c r="C30" s="134"/>
      <c r="D30" s="135"/>
    </row>
    <row r="31" spans="1:4" x14ac:dyDescent="0.25">
      <c r="A31" s="136"/>
      <c r="B31" s="137"/>
      <c r="C31" s="137"/>
      <c r="D31" s="138"/>
    </row>
    <row r="32" spans="1:4" ht="15.75" thickBot="1" x14ac:dyDescent="0.3">
      <c r="A32" s="21"/>
      <c r="B32" s="22"/>
      <c r="C32" s="22"/>
      <c r="D32" s="23"/>
    </row>
    <row r="33" spans="4:4" x14ac:dyDescent="0.25">
      <c r="D33" s="24"/>
    </row>
  </sheetData>
  <mergeCells count="9">
    <mergeCell ref="A30:D30"/>
    <mergeCell ref="A31:D31"/>
    <mergeCell ref="A13:D13"/>
    <mergeCell ref="A14:D14"/>
    <mergeCell ref="A21:D21"/>
    <mergeCell ref="A27:D27"/>
    <mergeCell ref="A28:D28"/>
    <mergeCell ref="A29:D29"/>
    <mergeCell ref="A20:D20"/>
  </mergeCells>
  <printOptions horizontalCentered="1"/>
  <pageMargins left="0.42" right="0.27" top="0.74803149606299213" bottom="0.51181102362204722" header="0.23622047244094491" footer="0.23622047244094491"/>
  <pageSetup paperSize="8" scale="82"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36"/>
  <sheetViews>
    <sheetView view="pageBreakPreview" zoomScale="90" zoomScaleSheetLayoutView="90" workbookViewId="0">
      <pane ySplit="5" topLeftCell="A6" activePane="bottomLeft" state="frozen"/>
      <selection pane="bottomLeft" activeCell="T19" sqref="T19"/>
    </sheetView>
  </sheetViews>
  <sheetFormatPr defaultRowHeight="12.75" x14ac:dyDescent="0.2"/>
  <cols>
    <col min="1" max="1" width="4.28515625" style="7" customWidth="1"/>
    <col min="2" max="2" width="56.14062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26.85546875" style="7" customWidth="1"/>
    <col min="17" max="17" width="3.7109375" style="7" customWidth="1"/>
    <col min="18" max="18" width="7" style="7" customWidth="1"/>
    <col min="19" max="19" width="18.5703125" style="7" customWidth="1"/>
    <col min="20" max="20" width="29" style="37" customWidth="1"/>
    <col min="21" max="21" width="9.140625" style="7"/>
    <col min="22" max="22" width="8.7109375" style="7" customWidth="1"/>
    <col min="23" max="23" width="5.28515625" style="7" customWidth="1"/>
    <col min="24" max="25" width="9.140625" style="82"/>
    <col min="26" max="16384" width="9.140625" style="7"/>
  </cols>
  <sheetData>
    <row r="1" spans="1:25" s="25" customFormat="1" ht="20.25" customHeight="1" x14ac:dyDescent="0.25">
      <c r="A1" s="221" t="s">
        <v>149</v>
      </c>
      <c r="B1" s="221"/>
      <c r="C1" s="221"/>
      <c r="D1" s="221"/>
      <c r="E1" s="221"/>
      <c r="F1" s="221"/>
      <c r="G1" s="221"/>
      <c r="H1" s="221"/>
      <c r="I1" s="221"/>
      <c r="J1" s="221"/>
      <c r="K1" s="221"/>
      <c r="L1" s="221"/>
      <c r="M1" s="221"/>
      <c r="N1" s="221"/>
      <c r="O1" s="221"/>
      <c r="P1" s="221"/>
      <c r="Q1" s="221"/>
      <c r="R1" s="221"/>
      <c r="S1" s="221"/>
      <c r="T1" s="221"/>
      <c r="X1" s="78"/>
      <c r="Y1" s="78"/>
    </row>
    <row r="2" spans="1:25" s="26" customFormat="1" x14ac:dyDescent="0.25">
      <c r="A2" s="8"/>
      <c r="B2" s="8"/>
      <c r="C2" s="8"/>
      <c r="D2" s="8"/>
      <c r="E2" s="8"/>
      <c r="F2" s="8"/>
      <c r="G2" s="8"/>
      <c r="H2" s="8"/>
      <c r="I2" s="8"/>
      <c r="J2" s="8"/>
      <c r="K2" s="8"/>
      <c r="L2" s="8"/>
      <c r="M2" s="8"/>
      <c r="N2" s="8"/>
      <c r="O2" s="8"/>
      <c r="P2" s="8"/>
      <c r="Q2" s="8"/>
      <c r="R2" s="8"/>
      <c r="S2" s="8"/>
      <c r="T2" s="9"/>
      <c r="X2" s="79"/>
      <c r="Y2" s="79"/>
    </row>
    <row r="3" spans="1:25" s="27" customFormat="1" ht="18" customHeight="1" x14ac:dyDescent="0.25">
      <c r="A3" s="215" t="s">
        <v>36</v>
      </c>
      <c r="B3" s="215" t="s">
        <v>37</v>
      </c>
      <c r="C3" s="223" t="s">
        <v>38</v>
      </c>
      <c r="D3" s="224"/>
      <c r="E3" s="224"/>
      <c r="F3" s="224"/>
      <c r="G3" s="224"/>
      <c r="H3" s="224"/>
      <c r="I3" s="224"/>
      <c r="J3" s="224"/>
      <c r="K3" s="224"/>
      <c r="L3" s="224"/>
      <c r="M3" s="224"/>
      <c r="N3" s="224"/>
      <c r="O3" s="225"/>
      <c r="P3" s="223" t="s">
        <v>40</v>
      </c>
      <c r="Q3" s="224"/>
      <c r="R3" s="224"/>
      <c r="S3" s="225"/>
      <c r="T3" s="215" t="s">
        <v>44</v>
      </c>
      <c r="X3" s="80"/>
      <c r="Y3" s="80"/>
    </row>
    <row r="4" spans="1:25" s="27" customFormat="1" ht="18" customHeight="1" x14ac:dyDescent="0.25">
      <c r="A4" s="222"/>
      <c r="B4" s="222"/>
      <c r="C4" s="226" t="s">
        <v>39</v>
      </c>
      <c r="D4" s="226" t="s">
        <v>158</v>
      </c>
      <c r="E4" s="228" t="s">
        <v>78</v>
      </c>
      <c r="F4" s="229"/>
      <c r="G4" s="229"/>
      <c r="H4" s="229"/>
      <c r="I4" s="229"/>
      <c r="J4" s="230"/>
      <c r="K4" s="228" t="s">
        <v>86</v>
      </c>
      <c r="L4" s="229"/>
      <c r="M4" s="229"/>
      <c r="N4" s="229"/>
      <c r="O4" s="230"/>
      <c r="P4" s="215" t="s">
        <v>41</v>
      </c>
      <c r="Q4" s="217" t="s">
        <v>42</v>
      </c>
      <c r="R4" s="218"/>
      <c r="S4" s="215" t="s">
        <v>43</v>
      </c>
      <c r="T4" s="222"/>
      <c r="X4" s="80"/>
      <c r="Y4" s="80"/>
    </row>
    <row r="5" spans="1:25" s="27" customFormat="1" ht="37.5" customHeight="1" thickBot="1" x14ac:dyDescent="0.3">
      <c r="A5" s="216"/>
      <c r="B5" s="216"/>
      <c r="C5" s="227"/>
      <c r="D5" s="227"/>
      <c r="E5" s="86" t="s">
        <v>80</v>
      </c>
      <c r="F5" s="86" t="s">
        <v>81</v>
      </c>
      <c r="G5" s="86" t="s">
        <v>82</v>
      </c>
      <c r="H5" s="86" t="s">
        <v>83</v>
      </c>
      <c r="I5" s="86" t="s">
        <v>79</v>
      </c>
      <c r="J5" s="86" t="s">
        <v>84</v>
      </c>
      <c r="K5" s="74" t="s">
        <v>77</v>
      </c>
      <c r="L5" s="74" t="s">
        <v>130</v>
      </c>
      <c r="M5" s="74" t="s">
        <v>81</v>
      </c>
      <c r="N5" s="74" t="s">
        <v>83</v>
      </c>
      <c r="O5" s="74" t="s">
        <v>85</v>
      </c>
      <c r="P5" s="216"/>
      <c r="Q5" s="219"/>
      <c r="R5" s="220"/>
      <c r="S5" s="216"/>
      <c r="T5" s="216"/>
      <c r="X5" s="80"/>
      <c r="Y5" s="80"/>
    </row>
    <row r="6" spans="1:25" s="6" customFormat="1" ht="39" customHeight="1" thickTop="1" x14ac:dyDescent="0.25">
      <c r="A6" s="4" t="s">
        <v>5</v>
      </c>
      <c r="B6" s="28" t="s">
        <v>164</v>
      </c>
      <c r="C6" s="71"/>
      <c r="D6" s="29"/>
      <c r="E6" s="29"/>
      <c r="F6" s="29"/>
      <c r="G6" s="29"/>
      <c r="H6" s="29"/>
      <c r="I6" s="29"/>
      <c r="J6" s="68"/>
      <c r="K6" s="68"/>
      <c r="L6" s="68"/>
      <c r="M6" s="68"/>
      <c r="N6" s="68"/>
      <c r="O6" s="68"/>
      <c r="P6" s="56" t="s">
        <v>88</v>
      </c>
      <c r="Q6" s="75">
        <v>5</v>
      </c>
      <c r="R6" s="70" t="s">
        <v>127</v>
      </c>
      <c r="S6" s="30" t="s">
        <v>89</v>
      </c>
      <c r="T6" s="70" t="s">
        <v>143</v>
      </c>
      <c r="V6" s="77">
        <f>Q6</f>
        <v>5</v>
      </c>
      <c r="W6" s="6">
        <f>8*60</f>
        <v>480</v>
      </c>
      <c r="X6" s="81">
        <f>V6/W6</f>
        <v>1.0416666666666666E-2</v>
      </c>
      <c r="Y6" s="81">
        <f>X6</f>
        <v>1.0416666666666666E-2</v>
      </c>
    </row>
    <row r="7" spans="1:25" s="6" customFormat="1" ht="66.75" hidden="1" customHeight="1" x14ac:dyDescent="0.25">
      <c r="A7" s="5" t="s">
        <v>6</v>
      </c>
      <c r="B7" s="87" t="s">
        <v>87</v>
      </c>
      <c r="C7" s="31"/>
      <c r="D7" s="72"/>
      <c r="E7" s="31"/>
      <c r="F7" s="31"/>
      <c r="G7" s="31"/>
      <c r="H7" s="31"/>
      <c r="I7" s="31"/>
      <c r="J7" s="69"/>
      <c r="K7" s="69"/>
      <c r="L7" s="69"/>
      <c r="M7" s="69"/>
      <c r="N7" s="69"/>
      <c r="O7" s="69"/>
      <c r="P7" s="32" t="s">
        <v>88</v>
      </c>
      <c r="Q7" s="76">
        <v>20</v>
      </c>
      <c r="R7" s="34" t="s">
        <v>127</v>
      </c>
      <c r="S7" s="3" t="s">
        <v>89</v>
      </c>
      <c r="T7" s="3" t="s">
        <v>46</v>
      </c>
      <c r="V7" s="77">
        <f>Q7</f>
        <v>20</v>
      </c>
      <c r="W7" s="6">
        <f>8*60</f>
        <v>480</v>
      </c>
      <c r="X7" s="81">
        <f>V7/W7</f>
        <v>4.1666666666666664E-2</v>
      </c>
      <c r="Y7" s="81">
        <v>0</v>
      </c>
    </row>
    <row r="8" spans="1:25" s="6" customFormat="1" ht="40.5" hidden="1" customHeight="1" x14ac:dyDescent="0.25">
      <c r="A8" s="5" t="s">
        <v>7</v>
      </c>
      <c r="B8" s="87" t="s">
        <v>90</v>
      </c>
      <c r="C8" s="31"/>
      <c r="D8" s="31"/>
      <c r="E8" s="31"/>
      <c r="F8" s="31"/>
      <c r="G8" s="31"/>
      <c r="H8" s="31"/>
      <c r="I8" s="72"/>
      <c r="J8" s="69"/>
      <c r="K8" s="69"/>
      <c r="L8" s="69"/>
      <c r="M8" s="69"/>
      <c r="N8" s="69"/>
      <c r="O8" s="69"/>
      <c r="P8" s="32" t="s">
        <v>88</v>
      </c>
      <c r="Q8" s="76">
        <v>1</v>
      </c>
      <c r="R8" s="34" t="s">
        <v>128</v>
      </c>
      <c r="S8" s="3" t="s">
        <v>89</v>
      </c>
      <c r="T8" s="33" t="s">
        <v>45</v>
      </c>
      <c r="V8" s="77">
        <f>Q8*8*60</f>
        <v>480</v>
      </c>
      <c r="W8" s="6">
        <f>8*60</f>
        <v>480</v>
      </c>
      <c r="X8" s="81">
        <f>V8/W8</f>
        <v>1</v>
      </c>
      <c r="Y8" s="81">
        <v>0</v>
      </c>
    </row>
    <row r="9" spans="1:25" s="6" customFormat="1" ht="54.75" hidden="1" customHeight="1" x14ac:dyDescent="0.25">
      <c r="A9" s="5" t="s">
        <v>8</v>
      </c>
      <c r="B9" s="87" t="s">
        <v>91</v>
      </c>
      <c r="C9" s="31"/>
      <c r="D9" s="31"/>
      <c r="E9" s="31"/>
      <c r="F9" s="72"/>
      <c r="G9" s="31"/>
      <c r="H9" s="31"/>
      <c r="I9" s="31"/>
      <c r="J9" s="69"/>
      <c r="K9" s="69"/>
      <c r="L9" s="69"/>
      <c r="M9" s="69"/>
      <c r="N9" s="69"/>
      <c r="O9" s="69"/>
      <c r="P9" s="32" t="s">
        <v>88</v>
      </c>
      <c r="Q9" s="76">
        <v>1</v>
      </c>
      <c r="R9" s="34" t="s">
        <v>128</v>
      </c>
      <c r="S9" s="3" t="s">
        <v>92</v>
      </c>
      <c r="T9" s="33" t="s">
        <v>45</v>
      </c>
      <c r="V9" s="77">
        <f t="shared" ref="V9:V10" si="0">Q9*8*60</f>
        <v>480</v>
      </c>
      <c r="W9" s="6">
        <f t="shared" ref="W9:W33" si="1">8*60</f>
        <v>480</v>
      </c>
      <c r="X9" s="81">
        <f t="shared" ref="X9:X33" si="2">V9/W9</f>
        <v>1</v>
      </c>
      <c r="Y9" s="81">
        <v>0</v>
      </c>
    </row>
    <row r="10" spans="1:25" s="6" customFormat="1" ht="41.25" hidden="1" customHeight="1" x14ac:dyDescent="0.25">
      <c r="A10" s="5" t="s">
        <v>9</v>
      </c>
      <c r="B10" s="87" t="s">
        <v>93</v>
      </c>
      <c r="C10" s="31"/>
      <c r="D10" s="31"/>
      <c r="E10" s="31"/>
      <c r="F10" s="31"/>
      <c r="G10" s="31"/>
      <c r="H10" s="31"/>
      <c r="I10" s="72"/>
      <c r="J10" s="69"/>
      <c r="K10" s="69"/>
      <c r="L10" s="69"/>
      <c r="M10" s="69"/>
      <c r="N10" s="69"/>
      <c r="O10" s="69"/>
      <c r="P10" s="32" t="str">
        <f>S9</f>
        <v>Kajian Tim Teknis</v>
      </c>
      <c r="Q10" s="76">
        <v>1</v>
      </c>
      <c r="R10" s="34" t="s">
        <v>128</v>
      </c>
      <c r="S10" s="3" t="s">
        <v>92</v>
      </c>
      <c r="T10" s="33" t="s">
        <v>45</v>
      </c>
      <c r="V10" s="77">
        <f t="shared" si="0"/>
        <v>480</v>
      </c>
      <c r="W10" s="6">
        <f t="shared" si="1"/>
        <v>480</v>
      </c>
      <c r="X10" s="81">
        <f t="shared" si="2"/>
        <v>1</v>
      </c>
      <c r="Y10" s="81">
        <v>0</v>
      </c>
    </row>
    <row r="11" spans="1:25" s="6" customFormat="1" ht="41.25" hidden="1" customHeight="1" x14ac:dyDescent="0.25">
      <c r="A11" s="5" t="s">
        <v>10</v>
      </c>
      <c r="B11" s="87" t="s">
        <v>94</v>
      </c>
      <c r="C11" s="31"/>
      <c r="D11" s="31"/>
      <c r="E11" s="31"/>
      <c r="F11" s="31"/>
      <c r="G11" s="72"/>
      <c r="H11" s="31"/>
      <c r="I11" s="31"/>
      <c r="J11" s="69"/>
      <c r="K11" s="69"/>
      <c r="L11" s="69"/>
      <c r="M11" s="69"/>
      <c r="N11" s="69"/>
      <c r="O11" s="69"/>
      <c r="P11" s="32" t="str">
        <f>S10</f>
        <v>Kajian Tim Teknis</v>
      </c>
      <c r="Q11" s="76">
        <v>60</v>
      </c>
      <c r="R11" s="34" t="s">
        <v>127</v>
      </c>
      <c r="S11" s="3" t="s">
        <v>92</v>
      </c>
      <c r="T11" s="33" t="s">
        <v>45</v>
      </c>
      <c r="V11" s="77">
        <f t="shared" ref="V11:V32" si="3">Q11</f>
        <v>60</v>
      </c>
      <c r="W11" s="6">
        <f t="shared" si="1"/>
        <v>480</v>
      </c>
      <c r="X11" s="81">
        <f t="shared" si="2"/>
        <v>0.125</v>
      </c>
      <c r="Y11" s="81">
        <v>0</v>
      </c>
    </row>
    <row r="12" spans="1:25" s="6" customFormat="1" ht="111" hidden="1" customHeight="1" x14ac:dyDescent="0.25">
      <c r="A12" s="5" t="s">
        <v>49</v>
      </c>
      <c r="B12" s="87" t="s">
        <v>95</v>
      </c>
      <c r="C12" s="31"/>
      <c r="D12" s="31"/>
      <c r="E12" s="72"/>
      <c r="F12" s="31"/>
      <c r="G12" s="31"/>
      <c r="H12" s="31"/>
      <c r="I12" s="31"/>
      <c r="J12" s="69"/>
      <c r="K12" s="69"/>
      <c r="L12" s="69"/>
      <c r="M12" s="69"/>
      <c r="N12" s="69"/>
      <c r="O12" s="69"/>
      <c r="P12" s="32" t="s">
        <v>96</v>
      </c>
      <c r="Q12" s="76">
        <v>60</v>
      </c>
      <c r="R12" s="34" t="s">
        <v>127</v>
      </c>
      <c r="S12" s="3" t="str">
        <f>P12</f>
        <v>Surat Pengantar Permohonan Pertimbangan Teknis</v>
      </c>
      <c r="T12" s="33" t="s">
        <v>45</v>
      </c>
      <c r="V12" s="77">
        <f t="shared" si="3"/>
        <v>60</v>
      </c>
      <c r="W12" s="6">
        <f t="shared" si="1"/>
        <v>480</v>
      </c>
      <c r="X12" s="81">
        <f t="shared" si="2"/>
        <v>0.125</v>
      </c>
      <c r="Y12" s="81">
        <v>0</v>
      </c>
    </row>
    <row r="13" spans="1:25" s="6" customFormat="1" ht="96" hidden="1" customHeight="1" x14ac:dyDescent="0.25">
      <c r="A13" s="5" t="s">
        <v>50</v>
      </c>
      <c r="B13" s="87" t="s">
        <v>97</v>
      </c>
      <c r="C13" s="31"/>
      <c r="D13" s="31"/>
      <c r="E13" s="31"/>
      <c r="F13" s="31"/>
      <c r="G13" s="72"/>
      <c r="H13" s="31"/>
      <c r="I13" s="31"/>
      <c r="J13" s="69"/>
      <c r="K13" s="69"/>
      <c r="L13" s="69"/>
      <c r="M13" s="69"/>
      <c r="N13" s="69"/>
      <c r="O13" s="69"/>
      <c r="P13" s="32" t="s">
        <v>96</v>
      </c>
      <c r="Q13" s="76">
        <v>60</v>
      </c>
      <c r="R13" s="34" t="s">
        <v>127</v>
      </c>
      <c r="S13" s="3" t="str">
        <f>P13</f>
        <v>Surat Pengantar Permohonan Pertimbangan Teknis</v>
      </c>
      <c r="T13" s="33" t="s">
        <v>45</v>
      </c>
      <c r="V13" s="77">
        <f t="shared" si="3"/>
        <v>60</v>
      </c>
      <c r="W13" s="6">
        <f t="shared" si="1"/>
        <v>480</v>
      </c>
      <c r="X13" s="81">
        <f t="shared" si="2"/>
        <v>0.125</v>
      </c>
      <c r="Y13" s="81">
        <v>0</v>
      </c>
    </row>
    <row r="14" spans="1:25" s="6" customFormat="1" ht="66.75" hidden="1" customHeight="1" x14ac:dyDescent="0.25">
      <c r="A14" s="5" t="s">
        <v>51</v>
      </c>
      <c r="B14" s="87" t="s">
        <v>98</v>
      </c>
      <c r="C14" s="31"/>
      <c r="D14" s="31"/>
      <c r="E14" s="31"/>
      <c r="F14" s="31"/>
      <c r="G14" s="31"/>
      <c r="H14" s="72"/>
      <c r="I14" s="31"/>
      <c r="J14" s="69"/>
      <c r="K14" s="69"/>
      <c r="L14" s="69"/>
      <c r="M14" s="69"/>
      <c r="N14" s="69"/>
      <c r="O14" s="69"/>
      <c r="P14" s="32" t="s">
        <v>96</v>
      </c>
      <c r="Q14" s="76">
        <v>60</v>
      </c>
      <c r="R14" s="34" t="s">
        <v>127</v>
      </c>
      <c r="S14" s="3" t="str">
        <f>P14</f>
        <v>Surat Pengantar Permohonan Pertimbangan Teknis</v>
      </c>
      <c r="T14" s="33" t="s">
        <v>45</v>
      </c>
      <c r="V14" s="77">
        <f t="shared" si="3"/>
        <v>60</v>
      </c>
      <c r="W14" s="6">
        <f t="shared" si="1"/>
        <v>480</v>
      </c>
      <c r="X14" s="81">
        <f t="shared" si="2"/>
        <v>0.125</v>
      </c>
      <c r="Y14" s="81">
        <v>0</v>
      </c>
    </row>
    <row r="15" spans="1:25" s="6" customFormat="1" ht="78.75" hidden="1" customHeight="1" x14ac:dyDescent="0.25">
      <c r="A15" s="5" t="s">
        <v>52</v>
      </c>
      <c r="B15" s="87" t="s">
        <v>124</v>
      </c>
      <c r="C15" s="31"/>
      <c r="D15" s="31"/>
      <c r="E15" s="31"/>
      <c r="F15" s="31"/>
      <c r="G15" s="31"/>
      <c r="H15" s="31"/>
      <c r="I15" s="72"/>
      <c r="J15" s="69"/>
      <c r="K15" s="69"/>
      <c r="L15" s="69"/>
      <c r="M15" s="69"/>
      <c r="N15" s="69"/>
      <c r="O15" s="69"/>
      <c r="P15" s="32" t="s">
        <v>96</v>
      </c>
      <c r="Q15" s="76">
        <v>1</v>
      </c>
      <c r="R15" s="34" t="s">
        <v>128</v>
      </c>
      <c r="S15" s="3" t="str">
        <f>P15</f>
        <v>Surat Pengantar Permohonan Pertimbangan Teknis</v>
      </c>
      <c r="T15" s="33" t="s">
        <v>45</v>
      </c>
      <c r="V15" s="77">
        <f t="shared" ref="V15:V16" si="4">Q15*8*60</f>
        <v>480</v>
      </c>
      <c r="W15" s="6">
        <f t="shared" si="1"/>
        <v>480</v>
      </c>
      <c r="X15" s="81">
        <f t="shared" si="2"/>
        <v>1</v>
      </c>
      <c r="Y15" s="81">
        <v>0</v>
      </c>
    </row>
    <row r="16" spans="1:25" s="6" customFormat="1" ht="35.25" customHeight="1" x14ac:dyDescent="0.25">
      <c r="A16" s="5" t="s">
        <v>6</v>
      </c>
      <c r="B16" s="3" t="s">
        <v>99</v>
      </c>
      <c r="C16" s="31"/>
      <c r="D16" s="31"/>
      <c r="E16" s="31"/>
      <c r="F16" s="31"/>
      <c r="G16" s="31"/>
      <c r="H16" s="31"/>
      <c r="I16" s="31"/>
      <c r="J16" s="73"/>
      <c r="K16" s="73"/>
      <c r="L16" s="69"/>
      <c r="M16" s="69"/>
      <c r="N16" s="69"/>
      <c r="O16" s="69"/>
      <c r="P16" s="32" t="s">
        <v>96</v>
      </c>
      <c r="Q16" s="76">
        <v>1</v>
      </c>
      <c r="R16" s="34" t="s">
        <v>128</v>
      </c>
      <c r="S16" s="3" t="s">
        <v>89</v>
      </c>
      <c r="T16" s="33" t="s">
        <v>45</v>
      </c>
      <c r="V16" s="77">
        <f t="shared" si="4"/>
        <v>480</v>
      </c>
      <c r="W16" s="6">
        <f t="shared" si="1"/>
        <v>480</v>
      </c>
      <c r="X16" s="81">
        <f t="shared" si="2"/>
        <v>1</v>
      </c>
      <c r="Y16" s="81">
        <f t="shared" ref="Y16:Y33" si="5">X16</f>
        <v>1</v>
      </c>
    </row>
    <row r="17" spans="1:25" s="6" customFormat="1" ht="50.25" customHeight="1" x14ac:dyDescent="0.25">
      <c r="A17" s="5" t="s">
        <v>7</v>
      </c>
      <c r="B17" s="3" t="s">
        <v>161</v>
      </c>
      <c r="C17" s="31"/>
      <c r="D17" s="31"/>
      <c r="E17" s="31"/>
      <c r="F17" s="31"/>
      <c r="G17" s="31"/>
      <c r="H17" s="31"/>
      <c r="I17" s="31"/>
      <c r="J17" s="69"/>
      <c r="K17" s="69"/>
      <c r="L17" s="73"/>
      <c r="M17" s="69"/>
      <c r="N17" s="69"/>
      <c r="O17" s="69"/>
      <c r="P17" s="32" t="s">
        <v>125</v>
      </c>
      <c r="Q17" s="76">
        <v>20</v>
      </c>
      <c r="R17" s="34" t="s">
        <v>127</v>
      </c>
      <c r="S17" s="3" t="str">
        <f t="shared" ref="S17:S23" si="6">S16</f>
        <v>Proses</v>
      </c>
      <c r="T17" s="33"/>
      <c r="V17" s="77">
        <f t="shared" si="3"/>
        <v>20</v>
      </c>
      <c r="W17" s="6">
        <f t="shared" si="1"/>
        <v>480</v>
      </c>
      <c r="X17" s="81">
        <f t="shared" si="2"/>
        <v>4.1666666666666664E-2</v>
      </c>
      <c r="Y17" s="81">
        <f t="shared" si="5"/>
        <v>4.1666666666666664E-2</v>
      </c>
    </row>
    <row r="18" spans="1:25" s="6" customFormat="1" ht="39" customHeight="1" x14ac:dyDescent="0.25">
      <c r="A18" s="5" t="s">
        <v>8</v>
      </c>
      <c r="B18" s="3" t="s">
        <v>159</v>
      </c>
      <c r="C18" s="31"/>
      <c r="D18" s="31"/>
      <c r="E18" s="31"/>
      <c r="F18" s="31"/>
      <c r="G18" s="31"/>
      <c r="H18" s="31"/>
      <c r="I18" s="31"/>
      <c r="J18" s="69"/>
      <c r="K18" s="69"/>
      <c r="L18" s="69"/>
      <c r="M18" s="69"/>
      <c r="N18" s="73"/>
      <c r="O18" s="69"/>
      <c r="P18" s="32" t="s">
        <v>125</v>
      </c>
      <c r="Q18" s="76">
        <v>60</v>
      </c>
      <c r="R18" s="34" t="s">
        <v>127</v>
      </c>
      <c r="S18" s="3" t="str">
        <f>S16</f>
        <v>Proses</v>
      </c>
      <c r="T18" s="33"/>
      <c r="V18" s="77">
        <f t="shared" ref="V18" si="7">Q18</f>
        <v>60</v>
      </c>
      <c r="W18" s="6">
        <f t="shared" si="1"/>
        <v>480</v>
      </c>
      <c r="X18" s="81">
        <f t="shared" ref="X18" si="8">V18/W18</f>
        <v>0.125</v>
      </c>
      <c r="Y18" s="81">
        <f t="shared" si="5"/>
        <v>0.125</v>
      </c>
    </row>
    <row r="19" spans="1:25" s="6" customFormat="1" ht="42" customHeight="1" x14ac:dyDescent="0.25">
      <c r="A19" s="5" t="s">
        <v>9</v>
      </c>
      <c r="B19" s="3" t="s">
        <v>100</v>
      </c>
      <c r="C19" s="31"/>
      <c r="D19" s="31"/>
      <c r="E19" s="31"/>
      <c r="F19" s="31"/>
      <c r="G19" s="31"/>
      <c r="H19" s="31"/>
      <c r="I19" s="31"/>
      <c r="J19" s="69"/>
      <c r="K19" s="69"/>
      <c r="L19" s="69"/>
      <c r="M19" s="69"/>
      <c r="N19" s="73"/>
      <c r="O19" s="69"/>
      <c r="P19" s="32" t="s">
        <v>125</v>
      </c>
      <c r="Q19" s="76">
        <v>60</v>
      </c>
      <c r="R19" s="34" t="s">
        <v>127</v>
      </c>
      <c r="S19" s="3" t="str">
        <f>S17</f>
        <v>Proses</v>
      </c>
      <c r="T19" s="33"/>
      <c r="V19" s="77">
        <f t="shared" si="3"/>
        <v>60</v>
      </c>
      <c r="W19" s="6">
        <f t="shared" si="1"/>
        <v>480</v>
      </c>
      <c r="X19" s="81">
        <f t="shared" si="2"/>
        <v>0.125</v>
      </c>
      <c r="Y19" s="81">
        <f t="shared" si="5"/>
        <v>0.125</v>
      </c>
    </row>
    <row r="20" spans="1:25" s="6" customFormat="1" ht="39" customHeight="1" x14ac:dyDescent="0.25">
      <c r="A20" s="5" t="s">
        <v>10</v>
      </c>
      <c r="B20" s="3" t="s">
        <v>104</v>
      </c>
      <c r="C20" s="31"/>
      <c r="D20" s="31"/>
      <c r="E20" s="31"/>
      <c r="F20" s="31"/>
      <c r="G20" s="31"/>
      <c r="H20" s="31"/>
      <c r="I20" s="31"/>
      <c r="J20" s="69"/>
      <c r="K20" s="69"/>
      <c r="L20" s="69"/>
      <c r="M20" s="69"/>
      <c r="N20" s="69"/>
      <c r="O20" s="73"/>
      <c r="P20" s="32" t="s">
        <v>125</v>
      </c>
      <c r="Q20" s="76">
        <v>1</v>
      </c>
      <c r="R20" s="34" t="s">
        <v>128</v>
      </c>
      <c r="S20" s="3" t="str">
        <f t="shared" si="6"/>
        <v>Proses</v>
      </c>
      <c r="T20" s="33"/>
      <c r="V20" s="77">
        <f t="shared" ref="V20:V23" si="9">Q20*8*60</f>
        <v>480</v>
      </c>
      <c r="W20" s="6">
        <f t="shared" si="1"/>
        <v>480</v>
      </c>
      <c r="X20" s="81">
        <f t="shared" si="2"/>
        <v>1</v>
      </c>
      <c r="Y20" s="81">
        <f t="shared" si="5"/>
        <v>1</v>
      </c>
    </row>
    <row r="21" spans="1:25" s="6" customFormat="1" ht="102" customHeight="1" x14ac:dyDescent="0.25">
      <c r="A21" s="5" t="s">
        <v>49</v>
      </c>
      <c r="B21" s="3" t="s">
        <v>105</v>
      </c>
      <c r="C21" s="31"/>
      <c r="D21" s="31"/>
      <c r="E21" s="31"/>
      <c r="F21" s="31"/>
      <c r="G21" s="31"/>
      <c r="H21" s="31"/>
      <c r="I21" s="31"/>
      <c r="J21" s="69"/>
      <c r="K21" s="69"/>
      <c r="L21" s="69"/>
      <c r="M21" s="73"/>
      <c r="N21" s="69"/>
      <c r="O21" s="69"/>
      <c r="P21" s="32" t="s">
        <v>125</v>
      </c>
      <c r="Q21" s="76">
        <v>5</v>
      </c>
      <c r="R21" s="34" t="s">
        <v>128</v>
      </c>
      <c r="S21" s="3" t="s">
        <v>126</v>
      </c>
      <c r="T21" s="33"/>
      <c r="V21" s="77">
        <f t="shared" si="9"/>
        <v>2400</v>
      </c>
      <c r="W21" s="6">
        <f t="shared" si="1"/>
        <v>480</v>
      </c>
      <c r="X21" s="81">
        <f t="shared" si="2"/>
        <v>5</v>
      </c>
      <c r="Y21" s="81">
        <f t="shared" si="5"/>
        <v>5</v>
      </c>
    </row>
    <row r="22" spans="1:25" s="6" customFormat="1" ht="54" customHeight="1" x14ac:dyDescent="0.25">
      <c r="A22" s="5" t="s">
        <v>50</v>
      </c>
      <c r="B22" s="3" t="s">
        <v>106</v>
      </c>
      <c r="C22" s="31"/>
      <c r="D22" s="31"/>
      <c r="E22" s="31"/>
      <c r="F22" s="31"/>
      <c r="G22" s="31"/>
      <c r="H22" s="31"/>
      <c r="I22" s="31"/>
      <c r="J22" s="69"/>
      <c r="K22" s="69"/>
      <c r="L22" s="69"/>
      <c r="M22" s="69"/>
      <c r="N22" s="73"/>
      <c r="O22" s="69"/>
      <c r="P22" s="32" t="str">
        <f>S21</f>
        <v>Laporan Pertimbangan Teknis</v>
      </c>
      <c r="Q22" s="76">
        <v>1</v>
      </c>
      <c r="R22" s="34" t="s">
        <v>128</v>
      </c>
      <c r="S22" s="3" t="str">
        <f t="shared" si="6"/>
        <v>Laporan Pertimbangan Teknis</v>
      </c>
      <c r="T22" s="33"/>
      <c r="V22" s="77">
        <f t="shared" si="9"/>
        <v>480</v>
      </c>
      <c r="W22" s="6">
        <f t="shared" si="1"/>
        <v>480</v>
      </c>
      <c r="X22" s="81">
        <f t="shared" si="2"/>
        <v>1</v>
      </c>
      <c r="Y22" s="81">
        <f t="shared" si="5"/>
        <v>1</v>
      </c>
    </row>
    <row r="23" spans="1:25" s="6" customFormat="1" ht="56.25" customHeight="1" x14ac:dyDescent="0.25">
      <c r="A23" s="5" t="s">
        <v>51</v>
      </c>
      <c r="B23" s="3" t="s">
        <v>131</v>
      </c>
      <c r="C23" s="31"/>
      <c r="D23" s="31"/>
      <c r="E23" s="31"/>
      <c r="F23" s="31"/>
      <c r="G23" s="31"/>
      <c r="H23" s="31"/>
      <c r="I23" s="31"/>
      <c r="J23" s="69"/>
      <c r="K23" s="69"/>
      <c r="L23" s="69"/>
      <c r="M23" s="69"/>
      <c r="N23" s="69"/>
      <c r="O23" s="73"/>
      <c r="P23" s="32" t="str">
        <f>S22</f>
        <v>Laporan Pertimbangan Teknis</v>
      </c>
      <c r="Q23" s="76">
        <v>1</v>
      </c>
      <c r="R23" s="34" t="s">
        <v>128</v>
      </c>
      <c r="S23" s="3" t="str">
        <f t="shared" si="6"/>
        <v>Laporan Pertimbangan Teknis</v>
      </c>
      <c r="T23" s="33"/>
      <c r="V23" s="77">
        <f t="shared" si="9"/>
        <v>480</v>
      </c>
      <c r="W23" s="6">
        <f t="shared" si="1"/>
        <v>480</v>
      </c>
      <c r="X23" s="81">
        <f t="shared" si="2"/>
        <v>1</v>
      </c>
      <c r="Y23" s="81">
        <f t="shared" si="5"/>
        <v>1</v>
      </c>
    </row>
    <row r="24" spans="1:25" s="6" customFormat="1" ht="66" customHeight="1" x14ac:dyDescent="0.25">
      <c r="A24" s="5" t="s">
        <v>52</v>
      </c>
      <c r="B24" s="3" t="s">
        <v>108</v>
      </c>
      <c r="C24" s="31"/>
      <c r="D24" s="31"/>
      <c r="E24" s="31"/>
      <c r="F24" s="31"/>
      <c r="G24" s="31"/>
      <c r="H24" s="31"/>
      <c r="I24" s="31"/>
      <c r="J24" s="69"/>
      <c r="K24" s="69"/>
      <c r="L24" s="73"/>
      <c r="M24" s="69"/>
      <c r="N24" s="69"/>
      <c r="O24" s="69"/>
      <c r="P24" s="32" t="str">
        <f>S23</f>
        <v>Laporan Pertimbangan Teknis</v>
      </c>
      <c r="Q24" s="76">
        <v>30</v>
      </c>
      <c r="R24" s="34" t="s">
        <v>127</v>
      </c>
      <c r="S24" s="3" t="s">
        <v>89</v>
      </c>
      <c r="T24" s="33"/>
      <c r="V24" s="77">
        <f t="shared" si="3"/>
        <v>30</v>
      </c>
      <c r="W24" s="6">
        <f t="shared" si="1"/>
        <v>480</v>
      </c>
      <c r="X24" s="81">
        <f t="shared" si="2"/>
        <v>6.25E-2</v>
      </c>
      <c r="Y24" s="81">
        <f t="shared" si="5"/>
        <v>6.25E-2</v>
      </c>
    </row>
    <row r="25" spans="1:25" s="6" customFormat="1" ht="65.25" hidden="1" customHeight="1" x14ac:dyDescent="0.25">
      <c r="A25" s="5" t="s">
        <v>107</v>
      </c>
      <c r="B25" s="87" t="s">
        <v>109</v>
      </c>
      <c r="C25" s="31"/>
      <c r="D25" s="31"/>
      <c r="E25" s="31"/>
      <c r="F25" s="31"/>
      <c r="G25" s="31"/>
      <c r="H25" s="31"/>
      <c r="I25" s="31"/>
      <c r="J25" s="73"/>
      <c r="K25" s="73"/>
      <c r="L25" s="69"/>
      <c r="M25" s="69"/>
      <c r="N25" s="69"/>
      <c r="O25" s="69"/>
      <c r="P25" s="32" t="str">
        <f>P24</f>
        <v>Laporan Pertimbangan Teknis</v>
      </c>
      <c r="Q25" s="76">
        <v>30</v>
      </c>
      <c r="R25" s="34" t="s">
        <v>127</v>
      </c>
      <c r="S25" s="3" t="str">
        <f>S24</f>
        <v>Proses</v>
      </c>
      <c r="T25" s="33"/>
      <c r="V25" s="77">
        <f t="shared" si="3"/>
        <v>30</v>
      </c>
      <c r="W25" s="6">
        <f t="shared" si="1"/>
        <v>480</v>
      </c>
      <c r="X25" s="81">
        <f t="shared" si="2"/>
        <v>6.25E-2</v>
      </c>
      <c r="Y25" s="81">
        <v>0</v>
      </c>
    </row>
    <row r="26" spans="1:25" s="6" customFormat="1" ht="67.5" hidden="1" customHeight="1" x14ac:dyDescent="0.25">
      <c r="A26" s="5" t="s">
        <v>107</v>
      </c>
      <c r="B26" s="87" t="s">
        <v>110</v>
      </c>
      <c r="C26" s="31"/>
      <c r="D26" s="31"/>
      <c r="E26" s="31"/>
      <c r="F26" s="31"/>
      <c r="G26" s="72"/>
      <c r="H26" s="31"/>
      <c r="I26" s="31"/>
      <c r="J26" s="31"/>
      <c r="K26" s="31"/>
      <c r="L26" s="31"/>
      <c r="M26" s="31"/>
      <c r="N26" s="31"/>
      <c r="O26" s="31"/>
      <c r="P26" s="3" t="str">
        <f>P25</f>
        <v>Laporan Pertimbangan Teknis</v>
      </c>
      <c r="Q26" s="76">
        <v>60</v>
      </c>
      <c r="R26" s="34" t="s">
        <v>127</v>
      </c>
      <c r="S26" s="3" t="s">
        <v>66</v>
      </c>
      <c r="T26" s="33" t="s">
        <v>45</v>
      </c>
      <c r="V26" s="77">
        <f t="shared" si="3"/>
        <v>60</v>
      </c>
      <c r="W26" s="6">
        <f t="shared" si="1"/>
        <v>480</v>
      </c>
      <c r="X26" s="81">
        <f t="shared" si="2"/>
        <v>0.125</v>
      </c>
      <c r="Y26" s="81">
        <v>0</v>
      </c>
    </row>
    <row r="27" spans="1:25" s="6" customFormat="1" ht="63.75" hidden="1" customHeight="1" x14ac:dyDescent="0.25">
      <c r="A27" s="5" t="s">
        <v>112</v>
      </c>
      <c r="B27" s="87" t="s">
        <v>111</v>
      </c>
      <c r="C27" s="31"/>
      <c r="D27" s="31"/>
      <c r="E27" s="72"/>
      <c r="F27" s="31"/>
      <c r="G27" s="31"/>
      <c r="H27" s="31"/>
      <c r="I27" s="31"/>
      <c r="J27" s="31"/>
      <c r="K27" s="31"/>
      <c r="L27" s="31"/>
      <c r="M27" s="31"/>
      <c r="N27" s="31"/>
      <c r="O27" s="31"/>
      <c r="P27" s="3" t="s">
        <v>66</v>
      </c>
      <c r="Q27" s="76">
        <v>1</v>
      </c>
      <c r="R27" s="34" t="s">
        <v>128</v>
      </c>
      <c r="S27" s="3" t="s">
        <v>89</v>
      </c>
      <c r="T27" s="33" t="s">
        <v>45</v>
      </c>
      <c r="V27" s="77">
        <f t="shared" ref="V27" si="10">Q27*8*60</f>
        <v>480</v>
      </c>
      <c r="W27" s="6">
        <f t="shared" si="1"/>
        <v>480</v>
      </c>
      <c r="X27" s="81">
        <f t="shared" si="2"/>
        <v>1</v>
      </c>
      <c r="Y27" s="81">
        <v>0</v>
      </c>
    </row>
    <row r="28" spans="1:25" s="6" customFormat="1" ht="66.75" hidden="1" customHeight="1" x14ac:dyDescent="0.25">
      <c r="A28" s="5" t="s">
        <v>113</v>
      </c>
      <c r="B28" s="87" t="s">
        <v>114</v>
      </c>
      <c r="C28" s="31"/>
      <c r="D28" s="31"/>
      <c r="E28" s="31"/>
      <c r="F28" s="31"/>
      <c r="G28" s="72"/>
      <c r="H28" s="31"/>
      <c r="I28" s="31"/>
      <c r="J28" s="31"/>
      <c r="K28" s="31"/>
      <c r="L28" s="31"/>
      <c r="M28" s="31"/>
      <c r="N28" s="31"/>
      <c r="O28" s="31"/>
      <c r="P28" s="3" t="str">
        <f>P27</f>
        <v>Draft Surat Izin atau Draft Surat Penolakan Izin.</v>
      </c>
      <c r="Q28" s="76">
        <v>60</v>
      </c>
      <c r="R28" s="34" t="s">
        <v>127</v>
      </c>
      <c r="S28" s="3" t="str">
        <f>S27</f>
        <v>Proses</v>
      </c>
      <c r="T28" s="33" t="s">
        <v>45</v>
      </c>
      <c r="V28" s="77">
        <f t="shared" si="3"/>
        <v>60</v>
      </c>
      <c r="W28" s="6">
        <f t="shared" si="1"/>
        <v>480</v>
      </c>
      <c r="X28" s="81">
        <f t="shared" si="2"/>
        <v>0.125</v>
      </c>
      <c r="Y28" s="81">
        <v>0</v>
      </c>
    </row>
    <row r="29" spans="1:25" s="6" customFormat="1" ht="118.5" hidden="1" customHeight="1" x14ac:dyDescent="0.25">
      <c r="A29" s="5" t="s">
        <v>116</v>
      </c>
      <c r="B29" s="87" t="s">
        <v>115</v>
      </c>
      <c r="C29" s="31"/>
      <c r="D29" s="31"/>
      <c r="E29" s="31"/>
      <c r="F29" s="31"/>
      <c r="G29" s="31"/>
      <c r="H29" s="72"/>
      <c r="I29" s="31"/>
      <c r="J29" s="31"/>
      <c r="K29" s="31"/>
      <c r="L29" s="31"/>
      <c r="M29" s="31"/>
      <c r="N29" s="31"/>
      <c r="O29" s="31"/>
      <c r="P29" s="3" t="str">
        <f>P28</f>
        <v>Draft Surat Izin atau Draft Surat Penolakan Izin.</v>
      </c>
      <c r="Q29" s="76">
        <v>60</v>
      </c>
      <c r="R29" s="34" t="s">
        <v>127</v>
      </c>
      <c r="S29" s="3" t="str">
        <f>S28</f>
        <v>Proses</v>
      </c>
      <c r="T29" s="33"/>
      <c r="V29" s="77">
        <f t="shared" si="3"/>
        <v>60</v>
      </c>
      <c r="W29" s="6">
        <f t="shared" si="1"/>
        <v>480</v>
      </c>
      <c r="X29" s="81">
        <f t="shared" si="2"/>
        <v>0.125</v>
      </c>
      <c r="Y29" s="81">
        <v>0</v>
      </c>
    </row>
    <row r="30" spans="1:25" s="6" customFormat="1" ht="99.75" hidden="1" customHeight="1" x14ac:dyDescent="0.25">
      <c r="A30" s="5" t="s">
        <v>117</v>
      </c>
      <c r="B30" s="87" t="s">
        <v>118</v>
      </c>
      <c r="C30" s="31"/>
      <c r="D30" s="31"/>
      <c r="E30" s="31"/>
      <c r="F30" s="31"/>
      <c r="G30" s="31"/>
      <c r="H30" s="31"/>
      <c r="I30" s="72"/>
      <c r="J30" s="31"/>
      <c r="K30" s="31"/>
      <c r="L30" s="31"/>
      <c r="M30" s="31"/>
      <c r="N30" s="31"/>
      <c r="O30" s="31"/>
      <c r="P30" s="3" t="str">
        <f>P29</f>
        <v>Draft Surat Izin atau Draft Surat Penolakan Izin.</v>
      </c>
      <c r="Q30" s="76">
        <v>1</v>
      </c>
      <c r="R30" s="34" t="s">
        <v>128</v>
      </c>
      <c r="S30" s="3" t="str">
        <f>S29</f>
        <v>Proses</v>
      </c>
      <c r="T30" s="33" t="s">
        <v>45</v>
      </c>
      <c r="V30" s="77">
        <f t="shared" ref="V30" si="11">Q30*8*60</f>
        <v>480</v>
      </c>
      <c r="W30" s="6">
        <f t="shared" si="1"/>
        <v>480</v>
      </c>
      <c r="X30" s="81">
        <f t="shared" si="2"/>
        <v>1</v>
      </c>
      <c r="Y30" s="81">
        <v>0</v>
      </c>
    </row>
    <row r="31" spans="1:25" s="6" customFormat="1" ht="81.75" hidden="1" customHeight="1" x14ac:dyDescent="0.25">
      <c r="A31" s="5" t="s">
        <v>119</v>
      </c>
      <c r="B31" s="87" t="s">
        <v>120</v>
      </c>
      <c r="C31" s="72"/>
      <c r="D31" s="72"/>
      <c r="E31" s="72"/>
      <c r="F31" s="72"/>
      <c r="G31" s="72"/>
      <c r="H31" s="72"/>
      <c r="I31" s="72"/>
      <c r="J31" s="72"/>
      <c r="K31" s="72"/>
      <c r="L31" s="72"/>
      <c r="M31" s="31"/>
      <c r="N31" s="31"/>
      <c r="O31" s="31"/>
      <c r="P31" s="3" t="s">
        <v>67</v>
      </c>
      <c r="Q31" s="76">
        <v>30</v>
      </c>
      <c r="R31" s="34" t="s">
        <v>127</v>
      </c>
      <c r="S31" s="3" t="str">
        <f>P31</f>
        <v>Surat Izin atau Surat Penolakan Izin.</v>
      </c>
      <c r="T31" s="35" t="s">
        <v>47</v>
      </c>
      <c r="V31" s="77">
        <f t="shared" si="3"/>
        <v>30</v>
      </c>
      <c r="W31" s="6">
        <f t="shared" si="1"/>
        <v>480</v>
      </c>
      <c r="X31" s="81">
        <f t="shared" si="2"/>
        <v>6.25E-2</v>
      </c>
      <c r="Y31" s="81">
        <v>0</v>
      </c>
    </row>
    <row r="32" spans="1:25" s="6" customFormat="1" ht="67.5" hidden="1" customHeight="1" x14ac:dyDescent="0.25">
      <c r="A32" s="5" t="s">
        <v>122</v>
      </c>
      <c r="B32" s="87" t="s">
        <v>121</v>
      </c>
      <c r="C32" s="72"/>
      <c r="D32" s="72"/>
      <c r="E32" s="72"/>
      <c r="F32" s="72"/>
      <c r="G32" s="72"/>
      <c r="H32" s="72"/>
      <c r="I32" s="72"/>
      <c r="J32" s="72"/>
      <c r="K32" s="72"/>
      <c r="L32" s="72"/>
      <c r="M32" s="31"/>
      <c r="N32" s="31"/>
      <c r="O32" s="31"/>
      <c r="P32" s="3" t="str">
        <f>P31</f>
        <v>Surat Izin atau Surat Penolakan Izin.</v>
      </c>
      <c r="Q32" s="76">
        <v>30</v>
      </c>
      <c r="R32" s="34" t="s">
        <v>127</v>
      </c>
      <c r="S32" s="3" t="s">
        <v>89</v>
      </c>
      <c r="T32" s="35" t="s">
        <v>48</v>
      </c>
      <c r="V32" s="77">
        <f t="shared" si="3"/>
        <v>30</v>
      </c>
      <c r="W32" s="6">
        <f t="shared" si="1"/>
        <v>480</v>
      </c>
      <c r="X32" s="81">
        <f t="shared" si="2"/>
        <v>6.25E-2</v>
      </c>
      <c r="Y32" s="81">
        <v>0</v>
      </c>
    </row>
    <row r="33" spans="1:26" s="6" customFormat="1" ht="34.5" customHeight="1" x14ac:dyDescent="0.25">
      <c r="A33" s="5" t="s">
        <v>53</v>
      </c>
      <c r="B33" s="3" t="s">
        <v>165</v>
      </c>
      <c r="C33" s="72"/>
      <c r="D33" s="72"/>
      <c r="E33" s="72"/>
      <c r="F33" s="72"/>
      <c r="G33" s="72"/>
      <c r="H33" s="72"/>
      <c r="I33" s="72"/>
      <c r="J33" s="72"/>
      <c r="K33" s="72"/>
      <c r="L33" s="72"/>
      <c r="M33" s="31"/>
      <c r="N33" s="31"/>
      <c r="O33" s="31"/>
      <c r="P33" s="3" t="str">
        <f>P24</f>
        <v>Laporan Pertimbangan Teknis</v>
      </c>
      <c r="Q33" s="76"/>
      <c r="R33" s="34"/>
      <c r="S33" s="3"/>
      <c r="T33" s="33" t="s">
        <v>45</v>
      </c>
      <c r="V33" s="77">
        <f t="shared" ref="V33" si="12">Q33*8*60</f>
        <v>0</v>
      </c>
      <c r="W33" s="6">
        <f t="shared" si="1"/>
        <v>480</v>
      </c>
      <c r="X33" s="81">
        <f t="shared" si="2"/>
        <v>0</v>
      </c>
      <c r="Y33" s="81">
        <f t="shared" si="5"/>
        <v>0</v>
      </c>
    </row>
    <row r="34" spans="1:26" s="6" customFormat="1" x14ac:dyDescent="0.25">
      <c r="T34" s="36"/>
      <c r="X34" s="81"/>
      <c r="Y34" s="81"/>
    </row>
    <row r="35" spans="1:26" s="6" customFormat="1" ht="15" x14ac:dyDescent="0.25">
      <c r="A35" s="84" t="s">
        <v>129</v>
      </c>
      <c r="T35" s="36"/>
      <c r="X35" s="83">
        <f>SUM(X6:X33)</f>
        <v>16.46875</v>
      </c>
      <c r="Y35" s="83">
        <f>SUM(Y6:Y33)</f>
        <v>9.3645833333333339</v>
      </c>
    </row>
    <row r="36" spans="1:26" ht="17.25" customHeight="1" x14ac:dyDescent="0.25">
      <c r="A36" s="14" t="s">
        <v>160</v>
      </c>
      <c r="T36" s="7"/>
      <c r="U36" s="37"/>
      <c r="X36" s="7"/>
      <c r="Z36" s="82"/>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47244094488188981" right="0.35433070866141736" top="1.0236220472440944" bottom="0.55118110236220474" header="0.31496062992125984" footer="0.31496062992125984"/>
  <pageSetup paperSize="256" scale="70" orientation="landscape" horizontalDpi="4294967293"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60" zoomScaleNormal="100" workbookViewId="0">
      <selection activeCell="L25" sqref="L25"/>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59"/>
      <c r="B1" s="160"/>
      <c r="C1" s="161" t="s">
        <v>15</v>
      </c>
      <c r="D1" s="162"/>
      <c r="E1" s="123" t="s">
        <v>23</v>
      </c>
      <c r="F1" s="163"/>
      <c r="G1" s="163"/>
      <c r="H1" s="162"/>
    </row>
    <row r="2" spans="1:8" x14ac:dyDescent="0.25">
      <c r="A2" s="164"/>
      <c r="B2" s="165"/>
      <c r="C2" s="161" t="s">
        <v>16</v>
      </c>
      <c r="D2" s="162"/>
      <c r="E2" s="123" t="s">
        <v>23</v>
      </c>
      <c r="F2" s="166"/>
      <c r="G2" s="163"/>
      <c r="H2" s="162"/>
    </row>
    <row r="3" spans="1:8" x14ac:dyDescent="0.25">
      <c r="A3" s="167"/>
      <c r="B3" s="168"/>
      <c r="C3" s="161" t="s">
        <v>17</v>
      </c>
      <c r="D3" s="162"/>
      <c r="E3" s="123" t="s">
        <v>23</v>
      </c>
      <c r="F3" s="169"/>
      <c r="G3" s="163"/>
      <c r="H3" s="162"/>
    </row>
    <row r="4" spans="1:8" ht="15" customHeight="1" x14ac:dyDescent="0.25">
      <c r="A4" s="167"/>
      <c r="B4" s="168"/>
      <c r="C4" s="161" t="s">
        <v>18</v>
      </c>
      <c r="D4" s="162"/>
      <c r="E4" s="123" t="s">
        <v>23</v>
      </c>
      <c r="F4" s="169"/>
      <c r="G4" s="163"/>
      <c r="H4" s="162"/>
    </row>
    <row r="5" spans="1:8" ht="15" customHeight="1" x14ac:dyDescent="0.25">
      <c r="A5" s="170" t="s">
        <v>0</v>
      </c>
      <c r="B5" s="171"/>
      <c r="C5" s="174" t="s">
        <v>19</v>
      </c>
      <c r="D5" s="175"/>
      <c r="E5" s="122" t="s">
        <v>23</v>
      </c>
      <c r="F5" s="176" t="s">
        <v>20</v>
      </c>
      <c r="G5" s="176"/>
      <c r="H5" s="177"/>
    </row>
    <row r="6" spans="1:8" ht="15" customHeight="1" x14ac:dyDescent="0.25">
      <c r="A6" s="170"/>
      <c r="B6" s="171"/>
      <c r="C6" s="38"/>
      <c r="D6" s="117"/>
      <c r="E6" s="38"/>
      <c r="F6" s="178" t="s">
        <v>21</v>
      </c>
      <c r="G6" s="178"/>
      <c r="H6" s="168"/>
    </row>
    <row r="7" spans="1:8" ht="15" customHeight="1" x14ac:dyDescent="0.25">
      <c r="A7" s="172"/>
      <c r="B7" s="173"/>
      <c r="C7" s="39"/>
      <c r="D7" s="113"/>
      <c r="E7" s="39"/>
      <c r="F7" s="137"/>
      <c r="G7" s="137"/>
      <c r="H7" s="165"/>
    </row>
    <row r="8" spans="1:8" x14ac:dyDescent="0.25">
      <c r="A8" s="167"/>
      <c r="B8" s="168"/>
      <c r="C8" s="39"/>
      <c r="D8" s="113"/>
      <c r="E8" s="39"/>
      <c r="F8" s="137"/>
      <c r="G8" s="137"/>
      <c r="H8" s="165"/>
    </row>
    <row r="9" spans="1:8" x14ac:dyDescent="0.25">
      <c r="A9" s="167" t="s">
        <v>1</v>
      </c>
      <c r="B9" s="168"/>
      <c r="C9" s="39"/>
      <c r="D9" s="113"/>
      <c r="E9" s="39"/>
      <c r="F9" s="137"/>
      <c r="G9" s="137"/>
      <c r="H9" s="165"/>
    </row>
    <row r="10" spans="1:8" x14ac:dyDescent="0.25">
      <c r="A10" s="167" t="s">
        <v>2</v>
      </c>
      <c r="B10" s="168"/>
      <c r="C10" s="39"/>
      <c r="D10" s="113"/>
      <c r="E10" s="39"/>
      <c r="F10" s="186" t="s">
        <v>154</v>
      </c>
      <c r="G10" s="186"/>
      <c r="H10" s="187"/>
    </row>
    <row r="11" spans="1:8" x14ac:dyDescent="0.25">
      <c r="A11" s="188"/>
      <c r="B11" s="189"/>
      <c r="C11" s="39"/>
      <c r="D11" s="113"/>
      <c r="E11" s="39"/>
      <c r="F11" s="137" t="s">
        <v>155</v>
      </c>
      <c r="G11" s="137"/>
      <c r="H11" s="165"/>
    </row>
    <row r="12" spans="1:8" x14ac:dyDescent="0.25">
      <c r="A12" s="167"/>
      <c r="B12" s="168"/>
      <c r="C12" s="39"/>
      <c r="D12" s="113"/>
      <c r="E12" s="39"/>
      <c r="F12" s="137" t="s">
        <v>156</v>
      </c>
      <c r="G12" s="137"/>
      <c r="H12" s="165"/>
    </row>
    <row r="13" spans="1:8" x14ac:dyDescent="0.25">
      <c r="A13" s="167" t="s">
        <v>3</v>
      </c>
      <c r="B13" s="168"/>
      <c r="C13" s="39"/>
      <c r="D13" s="113"/>
      <c r="E13" s="39"/>
      <c r="F13" s="190"/>
      <c r="G13" s="190"/>
      <c r="H13" s="191"/>
    </row>
    <row r="14" spans="1:8" ht="15" customHeight="1" x14ac:dyDescent="0.25">
      <c r="A14" s="167" t="s">
        <v>60</v>
      </c>
      <c r="B14" s="168"/>
      <c r="C14" s="192" t="s">
        <v>22</v>
      </c>
      <c r="D14" s="193"/>
      <c r="E14" s="198" t="s">
        <v>23</v>
      </c>
      <c r="F14" s="201" t="s">
        <v>183</v>
      </c>
      <c r="G14" s="201"/>
      <c r="H14" s="202"/>
    </row>
    <row r="15" spans="1:8" ht="15" customHeight="1" x14ac:dyDescent="0.25">
      <c r="A15" s="120"/>
      <c r="B15" s="121"/>
      <c r="C15" s="194"/>
      <c r="D15" s="195"/>
      <c r="E15" s="199"/>
      <c r="F15" s="203"/>
      <c r="G15" s="203"/>
      <c r="H15" s="204"/>
    </row>
    <row r="16" spans="1:8" s="40" customFormat="1" x14ac:dyDescent="0.25">
      <c r="A16" s="207"/>
      <c r="B16" s="208"/>
      <c r="C16" s="196"/>
      <c r="D16" s="197"/>
      <c r="E16" s="200"/>
      <c r="F16" s="205"/>
      <c r="G16" s="205"/>
      <c r="H16" s="206"/>
    </row>
    <row r="17" spans="1:8" s="41" customFormat="1" x14ac:dyDescent="0.25">
      <c r="A17" s="179"/>
      <c r="B17" s="180"/>
      <c r="C17" s="180"/>
      <c r="D17" s="180"/>
      <c r="E17" s="180"/>
      <c r="F17" s="180"/>
      <c r="G17" s="180"/>
      <c r="H17" s="181"/>
    </row>
    <row r="18" spans="1:8" s="45" customFormat="1" x14ac:dyDescent="0.25">
      <c r="A18" s="42"/>
      <c r="B18" s="43" t="s">
        <v>4</v>
      </c>
      <c r="C18" s="44"/>
      <c r="D18" s="44" t="s">
        <v>24</v>
      </c>
      <c r="E18" s="44"/>
      <c r="F18" s="44"/>
      <c r="G18" s="44"/>
      <c r="H18" s="43"/>
    </row>
    <row r="19" spans="1:8" s="41" customFormat="1" ht="15" customHeight="1" x14ac:dyDescent="0.25">
      <c r="A19" s="118" t="s">
        <v>5</v>
      </c>
      <c r="B19" s="57" t="s">
        <v>163</v>
      </c>
      <c r="C19" s="46" t="s">
        <v>5</v>
      </c>
      <c r="D19" s="182" t="s">
        <v>56</v>
      </c>
      <c r="E19" s="182"/>
      <c r="F19" s="182"/>
      <c r="G19" s="182"/>
      <c r="H19" s="183"/>
    </row>
    <row r="20" spans="1:8" s="41" customFormat="1" ht="15" customHeight="1" x14ac:dyDescent="0.25">
      <c r="A20" s="119" t="s">
        <v>6</v>
      </c>
      <c r="B20" s="111" t="s">
        <v>162</v>
      </c>
      <c r="C20" s="119" t="s">
        <v>6</v>
      </c>
      <c r="D20" s="184" t="s">
        <v>184</v>
      </c>
      <c r="E20" s="184"/>
      <c r="F20" s="184"/>
      <c r="G20" s="184"/>
      <c r="H20" s="185"/>
    </row>
    <row r="21" spans="1:8" s="41" customFormat="1" ht="15" customHeight="1" x14ac:dyDescent="0.25">
      <c r="A21" s="119" t="s">
        <v>7</v>
      </c>
      <c r="B21" s="116" t="s">
        <v>63</v>
      </c>
      <c r="C21" s="119"/>
      <c r="D21" s="184"/>
      <c r="E21" s="184"/>
      <c r="F21" s="184"/>
      <c r="G21" s="184"/>
      <c r="H21" s="185"/>
    </row>
    <row r="22" spans="1:8" s="41" customFormat="1" ht="15" customHeight="1" x14ac:dyDescent="0.25">
      <c r="A22" s="119" t="s">
        <v>8</v>
      </c>
      <c r="B22" s="185" t="s">
        <v>62</v>
      </c>
      <c r="C22" s="119" t="s">
        <v>7</v>
      </c>
      <c r="D22" s="184" t="s">
        <v>185</v>
      </c>
      <c r="E22" s="184"/>
      <c r="F22" s="184"/>
      <c r="G22" s="184"/>
      <c r="H22" s="185"/>
    </row>
    <row r="23" spans="1:8" s="41" customFormat="1" ht="15" customHeight="1" x14ac:dyDescent="0.25">
      <c r="A23" s="119"/>
      <c r="B23" s="185"/>
      <c r="C23" s="119"/>
      <c r="D23" s="184"/>
      <c r="E23" s="184"/>
      <c r="F23" s="184"/>
      <c r="G23" s="184"/>
      <c r="H23" s="185"/>
    </row>
    <row r="24" spans="1:8" s="41" customFormat="1" ht="15" customHeight="1" x14ac:dyDescent="0.25">
      <c r="A24" s="212" t="s">
        <v>9</v>
      </c>
      <c r="B24" s="185" t="s">
        <v>157</v>
      </c>
      <c r="C24" s="112" t="s">
        <v>8</v>
      </c>
      <c r="D24" s="184" t="s">
        <v>57</v>
      </c>
      <c r="E24" s="184"/>
      <c r="F24" s="184"/>
      <c r="G24" s="184"/>
      <c r="H24" s="185"/>
    </row>
    <row r="25" spans="1:8" s="41" customFormat="1" ht="15" customHeight="1" x14ac:dyDescent="0.25">
      <c r="A25" s="212"/>
      <c r="B25" s="185"/>
      <c r="C25" s="88"/>
      <c r="D25" s="110"/>
      <c r="E25" s="110"/>
      <c r="F25" s="110"/>
      <c r="G25" s="110"/>
      <c r="H25" s="111"/>
    </row>
    <row r="26" spans="1:8" s="41" customFormat="1" ht="15" customHeight="1" x14ac:dyDescent="0.25">
      <c r="A26" s="51"/>
      <c r="B26" s="185"/>
      <c r="C26" s="112"/>
      <c r="D26" s="184"/>
      <c r="E26" s="184"/>
      <c r="F26" s="184"/>
      <c r="G26" s="184"/>
      <c r="H26" s="185"/>
    </row>
    <row r="27" spans="1:8" s="41" customFormat="1" ht="15" customHeight="1" x14ac:dyDescent="0.25">
      <c r="A27" s="52"/>
      <c r="B27" s="53"/>
      <c r="C27" s="110"/>
      <c r="D27" s="110"/>
      <c r="E27" s="110"/>
      <c r="F27" s="110"/>
      <c r="G27" s="110"/>
      <c r="H27" s="111"/>
    </row>
    <row r="28" spans="1:8" s="45" customFormat="1" x14ac:dyDescent="0.25">
      <c r="A28" s="2"/>
      <c r="B28" s="1" t="s">
        <v>11</v>
      </c>
      <c r="C28" s="2"/>
      <c r="D28" s="44" t="s">
        <v>25</v>
      </c>
      <c r="E28" s="44"/>
      <c r="F28" s="44"/>
      <c r="G28" s="44"/>
      <c r="H28" s="43"/>
    </row>
    <row r="29" spans="1:8" x14ac:dyDescent="0.25">
      <c r="A29" s="118" t="s">
        <v>5</v>
      </c>
      <c r="B29" s="48" t="s">
        <v>12</v>
      </c>
      <c r="C29" s="118" t="s">
        <v>5</v>
      </c>
      <c r="D29" s="213" t="s">
        <v>26</v>
      </c>
      <c r="E29" s="213"/>
      <c r="F29" s="213"/>
      <c r="G29" s="213"/>
      <c r="H29" s="214"/>
    </row>
    <row r="30" spans="1:8" x14ac:dyDescent="0.25">
      <c r="A30" s="119" t="s">
        <v>6</v>
      </c>
      <c r="B30" s="10" t="s">
        <v>14</v>
      </c>
      <c r="C30" s="119" t="s">
        <v>6</v>
      </c>
      <c r="D30" s="209" t="s">
        <v>27</v>
      </c>
      <c r="E30" s="209"/>
      <c r="F30" s="209"/>
      <c r="G30" s="209"/>
      <c r="H30" s="210"/>
    </row>
    <row r="31" spans="1:8" x14ac:dyDescent="0.25">
      <c r="A31" s="119" t="s">
        <v>7</v>
      </c>
      <c r="B31" s="10" t="s">
        <v>13</v>
      </c>
      <c r="C31" s="119" t="s">
        <v>7</v>
      </c>
      <c r="D31" s="209" t="s">
        <v>28</v>
      </c>
      <c r="E31" s="209"/>
      <c r="F31" s="209"/>
      <c r="G31" s="209"/>
      <c r="H31" s="210"/>
    </row>
    <row r="32" spans="1:8" x14ac:dyDescent="0.25">
      <c r="A32" s="119" t="s">
        <v>8</v>
      </c>
      <c r="B32" s="10" t="s">
        <v>35</v>
      </c>
      <c r="C32" s="119"/>
      <c r="D32" s="209"/>
      <c r="E32" s="209"/>
      <c r="F32" s="209"/>
      <c r="G32" s="209"/>
      <c r="H32" s="210"/>
    </row>
    <row r="33" spans="1:8" s="45" customFormat="1" x14ac:dyDescent="0.25">
      <c r="A33" s="2"/>
      <c r="B33" s="1" t="s">
        <v>29</v>
      </c>
      <c r="C33" s="2"/>
      <c r="D33" s="44" t="s">
        <v>30</v>
      </c>
      <c r="E33" s="44"/>
      <c r="F33" s="44"/>
      <c r="G33" s="44"/>
      <c r="H33" s="43"/>
    </row>
    <row r="34" spans="1:8" ht="15" customHeight="1" x14ac:dyDescent="0.25">
      <c r="A34" s="211" t="s">
        <v>31</v>
      </c>
      <c r="B34" s="183" t="s">
        <v>186</v>
      </c>
      <c r="C34" s="118" t="s">
        <v>5</v>
      </c>
      <c r="D34" s="49" t="s">
        <v>54</v>
      </c>
      <c r="E34" s="49"/>
      <c r="F34" s="49"/>
      <c r="G34" s="49" t="s">
        <v>23</v>
      </c>
      <c r="H34" s="113" t="s">
        <v>33</v>
      </c>
    </row>
    <row r="35" spans="1:8" ht="15" customHeight="1" x14ac:dyDescent="0.25">
      <c r="A35" s="212"/>
      <c r="B35" s="185"/>
      <c r="C35" s="50" t="s">
        <v>6</v>
      </c>
      <c r="D35" s="10" t="s">
        <v>55</v>
      </c>
      <c r="E35" s="10"/>
      <c r="F35" s="10"/>
      <c r="G35" s="10" t="s">
        <v>23</v>
      </c>
      <c r="H35" s="113" t="s">
        <v>34</v>
      </c>
    </row>
    <row r="36" spans="1:8" ht="15" customHeight="1" x14ac:dyDescent="0.25">
      <c r="A36" s="212"/>
      <c r="B36" s="185"/>
      <c r="C36" s="50" t="s">
        <v>7</v>
      </c>
      <c r="D36" s="10" t="s">
        <v>59</v>
      </c>
      <c r="E36" s="10"/>
      <c r="F36" s="10"/>
      <c r="G36" s="10" t="s">
        <v>23</v>
      </c>
      <c r="H36" s="113" t="s">
        <v>34</v>
      </c>
    </row>
    <row r="37" spans="1:8" x14ac:dyDescent="0.25">
      <c r="A37" s="212"/>
      <c r="B37" s="185"/>
      <c r="C37" s="50" t="s">
        <v>8</v>
      </c>
      <c r="D37" s="10" t="s">
        <v>65</v>
      </c>
      <c r="E37" s="10"/>
      <c r="F37" s="10"/>
      <c r="G37" s="10" t="s">
        <v>23</v>
      </c>
      <c r="H37" s="113" t="s">
        <v>34</v>
      </c>
    </row>
    <row r="38" spans="1:8" ht="15" customHeight="1" x14ac:dyDescent="0.25">
      <c r="A38" s="51"/>
      <c r="B38" s="185"/>
      <c r="C38" s="50" t="s">
        <v>9</v>
      </c>
      <c r="D38" s="10" t="s">
        <v>32</v>
      </c>
      <c r="E38" s="10"/>
      <c r="F38" s="10"/>
      <c r="G38" s="10" t="s">
        <v>23</v>
      </c>
      <c r="H38" s="113" t="s">
        <v>34</v>
      </c>
    </row>
    <row r="39" spans="1:8" x14ac:dyDescent="0.25">
      <c r="A39" s="52"/>
      <c r="B39" s="53"/>
      <c r="C39" s="54"/>
      <c r="D39" s="55"/>
      <c r="E39" s="55"/>
      <c r="F39" s="55"/>
      <c r="G39" s="55"/>
      <c r="H39" s="114"/>
    </row>
  </sheetData>
  <mergeCells count="49">
    <mergeCell ref="F14:H16"/>
    <mergeCell ref="A16:B16"/>
    <mergeCell ref="D32:H32"/>
    <mergeCell ref="A34:A37"/>
    <mergeCell ref="B34:B38"/>
    <mergeCell ref="B22:B23"/>
    <mergeCell ref="D22:H23"/>
    <mergeCell ref="D29:H29"/>
    <mergeCell ref="D30:H30"/>
    <mergeCell ref="D31:H31"/>
    <mergeCell ref="A24:A25"/>
    <mergeCell ref="B24:B26"/>
    <mergeCell ref="D24:H24"/>
    <mergeCell ref="D26:H26"/>
    <mergeCell ref="A17:H17"/>
    <mergeCell ref="D19:H19"/>
    <mergeCell ref="D20:H21"/>
    <mergeCell ref="A9:B9"/>
    <mergeCell ref="F9:H9"/>
    <mergeCell ref="A10:B10"/>
    <mergeCell ref="F10:H10"/>
    <mergeCell ref="A11:B11"/>
    <mergeCell ref="F11:H11"/>
    <mergeCell ref="A12:B12"/>
    <mergeCell ref="F12:H12"/>
    <mergeCell ref="A13:B13"/>
    <mergeCell ref="F13:H13"/>
    <mergeCell ref="A14:B14"/>
    <mergeCell ref="C14:D16"/>
    <mergeCell ref="E14:E16"/>
    <mergeCell ref="A8:B8"/>
    <mergeCell ref="F8:H8"/>
    <mergeCell ref="A3:B3"/>
    <mergeCell ref="C3:D3"/>
    <mergeCell ref="F3:H3"/>
    <mergeCell ref="A4:B4"/>
    <mergeCell ref="C4:D4"/>
    <mergeCell ref="F4:H4"/>
    <mergeCell ref="A5:B7"/>
    <mergeCell ref="C5:D5"/>
    <mergeCell ref="F5:H5"/>
    <mergeCell ref="F6:H6"/>
    <mergeCell ref="F7:H7"/>
    <mergeCell ref="A1:B1"/>
    <mergeCell ref="C1:D1"/>
    <mergeCell ref="F1:H1"/>
    <mergeCell ref="A2:B2"/>
    <mergeCell ref="C2:D2"/>
    <mergeCell ref="F2:H2"/>
  </mergeCells>
  <printOptions horizontalCentered="1"/>
  <pageMargins left="0.55118110236220474" right="0.39370078740157483" top="0.98425196850393704" bottom="0.74803149606299213" header="0.31496062992125984" footer="0.31496062992125984"/>
  <pageSetup paperSize="256" scale="83" orientation="landscape" horizontalDpi="4294967293" verticalDpi="429496729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36"/>
  <sheetViews>
    <sheetView view="pageBreakPreview" zoomScale="90" zoomScaleSheetLayoutView="90" workbookViewId="0">
      <pane ySplit="5" topLeftCell="A6" activePane="bottomLeft" state="frozen"/>
      <selection pane="bottomLeft" activeCell="P19" sqref="P19"/>
    </sheetView>
  </sheetViews>
  <sheetFormatPr defaultRowHeight="12.75" x14ac:dyDescent="0.2"/>
  <cols>
    <col min="1" max="1" width="4.28515625" style="7" customWidth="1"/>
    <col min="2" max="2" width="56.570312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24.5703125" style="7" customWidth="1"/>
    <col min="17" max="17" width="3.7109375" style="7" customWidth="1"/>
    <col min="18" max="18" width="7" style="7" customWidth="1"/>
    <col min="19" max="19" width="13" style="7" customWidth="1"/>
    <col min="20" max="20" width="34.42578125" style="37" customWidth="1"/>
    <col min="21" max="21" width="9.140625" style="7"/>
    <col min="22" max="22" width="8.7109375" style="7" customWidth="1"/>
    <col min="23" max="23" width="5.28515625" style="7" customWidth="1"/>
    <col min="24" max="25" width="9.140625" style="82"/>
    <col min="26" max="16384" width="9.140625" style="7"/>
  </cols>
  <sheetData>
    <row r="1" spans="1:25" s="25" customFormat="1" ht="20.25" customHeight="1" x14ac:dyDescent="0.25">
      <c r="A1" s="221" t="s">
        <v>148</v>
      </c>
      <c r="B1" s="221"/>
      <c r="C1" s="221"/>
      <c r="D1" s="221"/>
      <c r="E1" s="221"/>
      <c r="F1" s="221"/>
      <c r="G1" s="221"/>
      <c r="H1" s="221"/>
      <c r="I1" s="221"/>
      <c r="J1" s="221"/>
      <c r="K1" s="221"/>
      <c r="L1" s="221"/>
      <c r="M1" s="221"/>
      <c r="N1" s="221"/>
      <c r="O1" s="221"/>
      <c r="P1" s="221"/>
      <c r="Q1" s="221"/>
      <c r="R1" s="221"/>
      <c r="S1" s="221"/>
      <c r="T1" s="221"/>
      <c r="X1" s="78"/>
      <c r="Y1" s="78"/>
    </row>
    <row r="2" spans="1:25" s="26" customFormat="1" x14ac:dyDescent="0.25">
      <c r="A2" s="8"/>
      <c r="B2" s="8"/>
      <c r="C2" s="8"/>
      <c r="D2" s="8"/>
      <c r="E2" s="8"/>
      <c r="F2" s="8"/>
      <c r="G2" s="8"/>
      <c r="H2" s="8"/>
      <c r="I2" s="8"/>
      <c r="J2" s="8"/>
      <c r="K2" s="8"/>
      <c r="L2" s="8"/>
      <c r="M2" s="8"/>
      <c r="N2" s="8"/>
      <c r="O2" s="8"/>
      <c r="P2" s="8"/>
      <c r="Q2" s="8"/>
      <c r="R2" s="8"/>
      <c r="S2" s="8"/>
      <c r="T2" s="9"/>
      <c r="X2" s="79"/>
      <c r="Y2" s="79"/>
    </row>
    <row r="3" spans="1:25" s="27" customFormat="1" ht="18" customHeight="1" x14ac:dyDescent="0.25">
      <c r="A3" s="215" t="s">
        <v>36</v>
      </c>
      <c r="B3" s="215" t="s">
        <v>37</v>
      </c>
      <c r="C3" s="223" t="s">
        <v>38</v>
      </c>
      <c r="D3" s="224"/>
      <c r="E3" s="224"/>
      <c r="F3" s="224"/>
      <c r="G3" s="224"/>
      <c r="H3" s="224"/>
      <c r="I3" s="224"/>
      <c r="J3" s="224"/>
      <c r="K3" s="224"/>
      <c r="L3" s="224"/>
      <c r="M3" s="224"/>
      <c r="N3" s="224"/>
      <c r="O3" s="225"/>
      <c r="P3" s="223" t="s">
        <v>40</v>
      </c>
      <c r="Q3" s="224"/>
      <c r="R3" s="224"/>
      <c r="S3" s="225"/>
      <c r="T3" s="215" t="s">
        <v>44</v>
      </c>
      <c r="X3" s="80"/>
      <c r="Y3" s="80"/>
    </row>
    <row r="4" spans="1:25" s="27" customFormat="1" ht="18" customHeight="1" x14ac:dyDescent="0.25">
      <c r="A4" s="222"/>
      <c r="B4" s="222"/>
      <c r="C4" s="226" t="s">
        <v>39</v>
      </c>
      <c r="D4" s="226" t="s">
        <v>158</v>
      </c>
      <c r="E4" s="228" t="s">
        <v>78</v>
      </c>
      <c r="F4" s="229"/>
      <c r="G4" s="229"/>
      <c r="H4" s="229"/>
      <c r="I4" s="229"/>
      <c r="J4" s="230"/>
      <c r="K4" s="228" t="s">
        <v>86</v>
      </c>
      <c r="L4" s="229"/>
      <c r="M4" s="229"/>
      <c r="N4" s="229"/>
      <c r="O4" s="230"/>
      <c r="P4" s="215" t="s">
        <v>41</v>
      </c>
      <c r="Q4" s="217" t="s">
        <v>42</v>
      </c>
      <c r="R4" s="218"/>
      <c r="S4" s="215" t="s">
        <v>43</v>
      </c>
      <c r="T4" s="222"/>
      <c r="X4" s="80"/>
      <c r="Y4" s="80"/>
    </row>
    <row r="5" spans="1:25" s="27" customFormat="1" ht="37.5" customHeight="1" thickBot="1" x14ac:dyDescent="0.3">
      <c r="A5" s="216"/>
      <c r="B5" s="216"/>
      <c r="C5" s="227"/>
      <c r="D5" s="227"/>
      <c r="E5" s="86" t="s">
        <v>80</v>
      </c>
      <c r="F5" s="86" t="s">
        <v>81</v>
      </c>
      <c r="G5" s="86" t="s">
        <v>82</v>
      </c>
      <c r="H5" s="86" t="s">
        <v>83</v>
      </c>
      <c r="I5" s="86" t="s">
        <v>79</v>
      </c>
      <c r="J5" s="86" t="s">
        <v>84</v>
      </c>
      <c r="K5" s="74" t="s">
        <v>77</v>
      </c>
      <c r="L5" s="74" t="s">
        <v>130</v>
      </c>
      <c r="M5" s="74" t="s">
        <v>81</v>
      </c>
      <c r="N5" s="74" t="s">
        <v>83</v>
      </c>
      <c r="O5" s="74" t="s">
        <v>85</v>
      </c>
      <c r="P5" s="216"/>
      <c r="Q5" s="219"/>
      <c r="R5" s="220"/>
      <c r="S5" s="216"/>
      <c r="T5" s="216"/>
      <c r="X5" s="80"/>
      <c r="Y5" s="80"/>
    </row>
    <row r="6" spans="1:25" s="6" customFormat="1" ht="42.75" customHeight="1" thickTop="1" x14ac:dyDescent="0.25">
      <c r="A6" s="4" t="s">
        <v>5</v>
      </c>
      <c r="B6" s="28" t="s">
        <v>164</v>
      </c>
      <c r="C6" s="71"/>
      <c r="D6" s="29"/>
      <c r="E6" s="29"/>
      <c r="F6" s="29"/>
      <c r="G6" s="29"/>
      <c r="H6" s="29"/>
      <c r="I6" s="29"/>
      <c r="J6" s="68"/>
      <c r="K6" s="68"/>
      <c r="L6" s="68"/>
      <c r="M6" s="68"/>
      <c r="N6" s="68"/>
      <c r="O6" s="68"/>
      <c r="P6" s="56" t="s">
        <v>88</v>
      </c>
      <c r="Q6" s="75">
        <v>5</v>
      </c>
      <c r="R6" s="70" t="s">
        <v>127</v>
      </c>
      <c r="S6" s="30" t="s">
        <v>89</v>
      </c>
      <c r="T6" s="70" t="s">
        <v>143</v>
      </c>
      <c r="V6" s="77">
        <f>Q6</f>
        <v>5</v>
      </c>
      <c r="W6" s="6">
        <f>8*60</f>
        <v>480</v>
      </c>
      <c r="X6" s="81">
        <f>V6/W6</f>
        <v>1.0416666666666666E-2</v>
      </c>
      <c r="Y6" s="81">
        <f>X6</f>
        <v>1.0416666666666666E-2</v>
      </c>
    </row>
    <row r="7" spans="1:25" s="6" customFormat="1" ht="66.75" hidden="1" customHeight="1" x14ac:dyDescent="0.25">
      <c r="A7" s="5" t="s">
        <v>6</v>
      </c>
      <c r="B7" s="87" t="s">
        <v>87</v>
      </c>
      <c r="C7" s="31"/>
      <c r="D7" s="72"/>
      <c r="E7" s="31"/>
      <c r="F7" s="31"/>
      <c r="G7" s="31"/>
      <c r="H7" s="31"/>
      <c r="I7" s="31"/>
      <c r="J7" s="69"/>
      <c r="K7" s="69"/>
      <c r="L7" s="69"/>
      <c r="M7" s="69"/>
      <c r="N7" s="69"/>
      <c r="O7" s="69"/>
      <c r="P7" s="32" t="s">
        <v>88</v>
      </c>
      <c r="Q7" s="76">
        <v>20</v>
      </c>
      <c r="R7" s="34" t="s">
        <v>127</v>
      </c>
      <c r="S7" s="3" t="s">
        <v>89</v>
      </c>
      <c r="T7" s="3" t="s">
        <v>46</v>
      </c>
      <c r="V7" s="77">
        <f>Q7</f>
        <v>20</v>
      </c>
      <c r="W7" s="6">
        <f>8*60</f>
        <v>480</v>
      </c>
      <c r="X7" s="81">
        <f>V7/W7</f>
        <v>4.1666666666666664E-2</v>
      </c>
      <c r="Y7" s="81">
        <f t="shared" ref="Y7:Y33" si="0">X7</f>
        <v>4.1666666666666664E-2</v>
      </c>
    </row>
    <row r="8" spans="1:25" s="6" customFormat="1" ht="40.5" hidden="1" customHeight="1" x14ac:dyDescent="0.25">
      <c r="A8" s="5" t="s">
        <v>7</v>
      </c>
      <c r="B8" s="87" t="s">
        <v>90</v>
      </c>
      <c r="C8" s="31"/>
      <c r="D8" s="31"/>
      <c r="E8" s="31"/>
      <c r="F8" s="31"/>
      <c r="G8" s="31"/>
      <c r="H8" s="31"/>
      <c r="I8" s="72"/>
      <c r="J8" s="69"/>
      <c r="K8" s="69"/>
      <c r="L8" s="69"/>
      <c r="M8" s="69"/>
      <c r="N8" s="69"/>
      <c r="O8" s="69"/>
      <c r="P8" s="32" t="s">
        <v>88</v>
      </c>
      <c r="Q8" s="76">
        <v>1</v>
      </c>
      <c r="R8" s="34" t="s">
        <v>128</v>
      </c>
      <c r="S8" s="3" t="s">
        <v>89</v>
      </c>
      <c r="T8" s="33" t="s">
        <v>45</v>
      </c>
      <c r="V8" s="77">
        <f>Q8*8*60</f>
        <v>480</v>
      </c>
      <c r="W8" s="6">
        <f>8*60</f>
        <v>480</v>
      </c>
      <c r="X8" s="81">
        <f>V8/W8</f>
        <v>1</v>
      </c>
      <c r="Y8" s="81">
        <f t="shared" si="0"/>
        <v>1</v>
      </c>
    </row>
    <row r="9" spans="1:25" s="6" customFormat="1" ht="54.75" hidden="1" customHeight="1" x14ac:dyDescent="0.25">
      <c r="A9" s="5" t="s">
        <v>8</v>
      </c>
      <c r="B9" s="87" t="s">
        <v>91</v>
      </c>
      <c r="C9" s="31"/>
      <c r="D9" s="31"/>
      <c r="E9" s="31"/>
      <c r="F9" s="72"/>
      <c r="G9" s="31"/>
      <c r="H9" s="31"/>
      <c r="I9" s="31"/>
      <c r="J9" s="69"/>
      <c r="K9" s="69"/>
      <c r="L9" s="69"/>
      <c r="M9" s="69"/>
      <c r="N9" s="69"/>
      <c r="O9" s="69"/>
      <c r="P9" s="32" t="s">
        <v>88</v>
      </c>
      <c r="Q9" s="76">
        <v>1</v>
      </c>
      <c r="R9" s="34" t="s">
        <v>128</v>
      </c>
      <c r="S9" s="3" t="s">
        <v>92</v>
      </c>
      <c r="T9" s="33" t="s">
        <v>45</v>
      </c>
      <c r="V9" s="77">
        <f t="shared" ref="V9:V10" si="1">Q9*8*60</f>
        <v>480</v>
      </c>
      <c r="W9" s="6">
        <f t="shared" ref="W9:W33" si="2">8*60</f>
        <v>480</v>
      </c>
      <c r="X9" s="81">
        <f t="shared" ref="X9:X33" si="3">V9/W9</f>
        <v>1</v>
      </c>
      <c r="Y9" s="81">
        <f t="shared" si="0"/>
        <v>1</v>
      </c>
    </row>
    <row r="10" spans="1:25" s="6" customFormat="1" ht="41.25" hidden="1" customHeight="1" x14ac:dyDescent="0.25">
      <c r="A10" s="5" t="s">
        <v>9</v>
      </c>
      <c r="B10" s="87" t="s">
        <v>93</v>
      </c>
      <c r="C10" s="31"/>
      <c r="D10" s="31"/>
      <c r="E10" s="31"/>
      <c r="F10" s="31"/>
      <c r="G10" s="31"/>
      <c r="H10" s="31"/>
      <c r="I10" s="72"/>
      <c r="J10" s="69"/>
      <c r="K10" s="69"/>
      <c r="L10" s="69"/>
      <c r="M10" s="69"/>
      <c r="N10" s="69"/>
      <c r="O10" s="69"/>
      <c r="P10" s="32" t="str">
        <f>S9</f>
        <v>Kajian Tim Teknis</v>
      </c>
      <c r="Q10" s="76">
        <v>1</v>
      </c>
      <c r="R10" s="34" t="s">
        <v>128</v>
      </c>
      <c r="S10" s="3" t="s">
        <v>92</v>
      </c>
      <c r="T10" s="33" t="s">
        <v>45</v>
      </c>
      <c r="V10" s="77">
        <f t="shared" si="1"/>
        <v>480</v>
      </c>
      <c r="W10" s="6">
        <f t="shared" si="2"/>
        <v>480</v>
      </c>
      <c r="X10" s="81">
        <f t="shared" si="3"/>
        <v>1</v>
      </c>
      <c r="Y10" s="81">
        <f t="shared" si="0"/>
        <v>1</v>
      </c>
    </row>
    <row r="11" spans="1:25" s="6" customFormat="1" ht="41.25" hidden="1" customHeight="1" x14ac:dyDescent="0.25">
      <c r="A11" s="5" t="s">
        <v>10</v>
      </c>
      <c r="B11" s="87" t="s">
        <v>94</v>
      </c>
      <c r="C11" s="31"/>
      <c r="D11" s="31"/>
      <c r="E11" s="31"/>
      <c r="F11" s="31"/>
      <c r="G11" s="72"/>
      <c r="H11" s="31"/>
      <c r="I11" s="31"/>
      <c r="J11" s="69"/>
      <c r="K11" s="69"/>
      <c r="L11" s="69"/>
      <c r="M11" s="69"/>
      <c r="N11" s="69"/>
      <c r="O11" s="69"/>
      <c r="P11" s="32" t="str">
        <f>S10</f>
        <v>Kajian Tim Teknis</v>
      </c>
      <c r="Q11" s="76">
        <v>60</v>
      </c>
      <c r="R11" s="34" t="s">
        <v>127</v>
      </c>
      <c r="S11" s="3" t="s">
        <v>92</v>
      </c>
      <c r="T11" s="33" t="s">
        <v>45</v>
      </c>
      <c r="V11" s="77">
        <f t="shared" ref="V11:V32" si="4">Q11</f>
        <v>60</v>
      </c>
      <c r="W11" s="6">
        <f t="shared" si="2"/>
        <v>480</v>
      </c>
      <c r="X11" s="81">
        <f t="shared" si="3"/>
        <v>0.125</v>
      </c>
      <c r="Y11" s="81">
        <f t="shared" si="0"/>
        <v>0.125</v>
      </c>
    </row>
    <row r="12" spans="1:25" s="6" customFormat="1" ht="111" hidden="1" customHeight="1" x14ac:dyDescent="0.25">
      <c r="A12" s="5" t="s">
        <v>49</v>
      </c>
      <c r="B12" s="87" t="s">
        <v>95</v>
      </c>
      <c r="C12" s="31"/>
      <c r="D12" s="31"/>
      <c r="E12" s="72"/>
      <c r="F12" s="31"/>
      <c r="G12" s="31"/>
      <c r="H12" s="31"/>
      <c r="I12" s="31"/>
      <c r="J12" s="69"/>
      <c r="K12" s="69"/>
      <c r="L12" s="69"/>
      <c r="M12" s="69"/>
      <c r="N12" s="69"/>
      <c r="O12" s="69"/>
      <c r="P12" s="32" t="s">
        <v>96</v>
      </c>
      <c r="Q12" s="76">
        <v>60</v>
      </c>
      <c r="R12" s="34" t="s">
        <v>127</v>
      </c>
      <c r="S12" s="3" t="str">
        <f>P12</f>
        <v>Surat Pengantar Permohonan Pertimbangan Teknis</v>
      </c>
      <c r="T12" s="33" t="s">
        <v>45</v>
      </c>
      <c r="V12" s="77">
        <f t="shared" si="4"/>
        <v>60</v>
      </c>
      <c r="W12" s="6">
        <f t="shared" si="2"/>
        <v>480</v>
      </c>
      <c r="X12" s="81">
        <f t="shared" si="3"/>
        <v>0.125</v>
      </c>
      <c r="Y12" s="81">
        <f t="shared" si="0"/>
        <v>0.125</v>
      </c>
    </row>
    <row r="13" spans="1:25" s="6" customFormat="1" ht="96" hidden="1" customHeight="1" x14ac:dyDescent="0.25">
      <c r="A13" s="5" t="s">
        <v>50</v>
      </c>
      <c r="B13" s="87" t="s">
        <v>97</v>
      </c>
      <c r="C13" s="31"/>
      <c r="D13" s="31"/>
      <c r="E13" s="31"/>
      <c r="F13" s="31"/>
      <c r="G13" s="72"/>
      <c r="H13" s="31"/>
      <c r="I13" s="31"/>
      <c r="J13" s="69"/>
      <c r="K13" s="69"/>
      <c r="L13" s="69"/>
      <c r="M13" s="69"/>
      <c r="N13" s="69"/>
      <c r="O13" s="69"/>
      <c r="P13" s="32" t="s">
        <v>96</v>
      </c>
      <c r="Q13" s="76">
        <v>60</v>
      </c>
      <c r="R13" s="34" t="s">
        <v>127</v>
      </c>
      <c r="S13" s="3" t="str">
        <f>P13</f>
        <v>Surat Pengantar Permohonan Pertimbangan Teknis</v>
      </c>
      <c r="T13" s="33" t="s">
        <v>45</v>
      </c>
      <c r="V13" s="77">
        <f t="shared" si="4"/>
        <v>60</v>
      </c>
      <c r="W13" s="6">
        <f t="shared" si="2"/>
        <v>480</v>
      </c>
      <c r="X13" s="81">
        <f t="shared" si="3"/>
        <v>0.125</v>
      </c>
      <c r="Y13" s="81">
        <f t="shared" si="0"/>
        <v>0.125</v>
      </c>
    </row>
    <row r="14" spans="1:25" s="6" customFormat="1" ht="66.75" hidden="1" customHeight="1" x14ac:dyDescent="0.25">
      <c r="A14" s="5" t="s">
        <v>51</v>
      </c>
      <c r="B14" s="87" t="s">
        <v>98</v>
      </c>
      <c r="C14" s="31"/>
      <c r="D14" s="31"/>
      <c r="E14" s="31"/>
      <c r="F14" s="31"/>
      <c r="G14" s="31"/>
      <c r="H14" s="72"/>
      <c r="I14" s="31"/>
      <c r="J14" s="69"/>
      <c r="K14" s="69"/>
      <c r="L14" s="69"/>
      <c r="M14" s="69"/>
      <c r="N14" s="69"/>
      <c r="O14" s="69"/>
      <c r="P14" s="32" t="s">
        <v>96</v>
      </c>
      <c r="Q14" s="76">
        <v>60</v>
      </c>
      <c r="R14" s="34" t="s">
        <v>127</v>
      </c>
      <c r="S14" s="3" t="str">
        <f>P14</f>
        <v>Surat Pengantar Permohonan Pertimbangan Teknis</v>
      </c>
      <c r="T14" s="33" t="s">
        <v>45</v>
      </c>
      <c r="V14" s="77">
        <f t="shared" si="4"/>
        <v>60</v>
      </c>
      <c r="W14" s="6">
        <f t="shared" si="2"/>
        <v>480</v>
      </c>
      <c r="X14" s="81">
        <f t="shared" si="3"/>
        <v>0.125</v>
      </c>
      <c r="Y14" s="81">
        <f t="shared" si="0"/>
        <v>0.125</v>
      </c>
    </row>
    <row r="15" spans="1:25" s="6" customFormat="1" ht="78.75" hidden="1" customHeight="1" x14ac:dyDescent="0.25">
      <c r="A15" s="5" t="s">
        <v>52</v>
      </c>
      <c r="B15" s="87" t="s">
        <v>124</v>
      </c>
      <c r="C15" s="31"/>
      <c r="D15" s="31"/>
      <c r="E15" s="31"/>
      <c r="F15" s="31"/>
      <c r="G15" s="31"/>
      <c r="H15" s="31"/>
      <c r="I15" s="72"/>
      <c r="J15" s="69"/>
      <c r="K15" s="69"/>
      <c r="L15" s="69"/>
      <c r="M15" s="69"/>
      <c r="N15" s="69"/>
      <c r="O15" s="69"/>
      <c r="P15" s="32" t="s">
        <v>96</v>
      </c>
      <c r="Q15" s="76">
        <v>1</v>
      </c>
      <c r="R15" s="34" t="s">
        <v>128</v>
      </c>
      <c r="S15" s="3" t="str">
        <f>P15</f>
        <v>Surat Pengantar Permohonan Pertimbangan Teknis</v>
      </c>
      <c r="T15" s="33" t="s">
        <v>45</v>
      </c>
      <c r="V15" s="77">
        <f t="shared" ref="V15:V16" si="5">Q15*8*60</f>
        <v>480</v>
      </c>
      <c r="W15" s="6">
        <f t="shared" si="2"/>
        <v>480</v>
      </c>
      <c r="X15" s="81">
        <f t="shared" si="3"/>
        <v>1</v>
      </c>
      <c r="Y15" s="81">
        <f t="shared" si="0"/>
        <v>1</v>
      </c>
    </row>
    <row r="16" spans="1:25" s="6" customFormat="1" ht="33.75" customHeight="1" x14ac:dyDescent="0.25">
      <c r="A16" s="5" t="s">
        <v>6</v>
      </c>
      <c r="B16" s="3" t="s">
        <v>99</v>
      </c>
      <c r="C16" s="31"/>
      <c r="D16" s="31"/>
      <c r="E16" s="31"/>
      <c r="F16" s="31"/>
      <c r="G16" s="31"/>
      <c r="H16" s="31"/>
      <c r="I16" s="31"/>
      <c r="J16" s="73"/>
      <c r="K16" s="73"/>
      <c r="L16" s="69"/>
      <c r="M16" s="69"/>
      <c r="N16" s="69"/>
      <c r="O16" s="69"/>
      <c r="P16" s="32" t="s">
        <v>96</v>
      </c>
      <c r="Q16" s="76">
        <v>1</v>
      </c>
      <c r="R16" s="34" t="s">
        <v>128</v>
      </c>
      <c r="S16" s="3" t="s">
        <v>89</v>
      </c>
      <c r="T16" s="33" t="s">
        <v>45</v>
      </c>
      <c r="V16" s="77">
        <f t="shared" si="5"/>
        <v>480</v>
      </c>
      <c r="W16" s="6">
        <f t="shared" si="2"/>
        <v>480</v>
      </c>
      <c r="X16" s="81">
        <f t="shared" si="3"/>
        <v>1</v>
      </c>
      <c r="Y16" s="81">
        <f t="shared" si="0"/>
        <v>1</v>
      </c>
    </row>
    <row r="17" spans="1:25" s="6" customFormat="1" ht="47.25" customHeight="1" x14ac:dyDescent="0.25">
      <c r="A17" s="5" t="s">
        <v>7</v>
      </c>
      <c r="B17" s="3" t="s">
        <v>161</v>
      </c>
      <c r="C17" s="31"/>
      <c r="D17" s="31"/>
      <c r="E17" s="31"/>
      <c r="F17" s="31"/>
      <c r="G17" s="31"/>
      <c r="H17" s="31"/>
      <c r="I17" s="31"/>
      <c r="J17" s="69"/>
      <c r="K17" s="69"/>
      <c r="L17" s="73"/>
      <c r="M17" s="69"/>
      <c r="N17" s="69"/>
      <c r="O17" s="69"/>
      <c r="P17" s="32" t="s">
        <v>125</v>
      </c>
      <c r="Q17" s="76">
        <v>20</v>
      </c>
      <c r="R17" s="34" t="s">
        <v>127</v>
      </c>
      <c r="S17" s="3" t="str">
        <f t="shared" ref="S17:S23" si="6">S16</f>
        <v>Proses</v>
      </c>
      <c r="T17" s="33"/>
      <c r="V17" s="77">
        <f t="shared" si="4"/>
        <v>20</v>
      </c>
      <c r="W17" s="6">
        <f t="shared" si="2"/>
        <v>480</v>
      </c>
      <c r="X17" s="81">
        <f t="shared" si="3"/>
        <v>4.1666666666666664E-2</v>
      </c>
      <c r="Y17" s="81">
        <f t="shared" si="0"/>
        <v>4.1666666666666664E-2</v>
      </c>
    </row>
    <row r="18" spans="1:25" s="6" customFormat="1" ht="37.5" customHeight="1" x14ac:dyDescent="0.25">
      <c r="A18" s="5" t="s">
        <v>8</v>
      </c>
      <c r="B18" s="3" t="s">
        <v>159</v>
      </c>
      <c r="C18" s="31"/>
      <c r="D18" s="31"/>
      <c r="E18" s="31"/>
      <c r="F18" s="31"/>
      <c r="G18" s="31"/>
      <c r="H18" s="31"/>
      <c r="I18" s="31"/>
      <c r="J18" s="69"/>
      <c r="K18" s="69"/>
      <c r="L18" s="69"/>
      <c r="M18" s="69"/>
      <c r="N18" s="73"/>
      <c r="O18" s="69"/>
      <c r="P18" s="32" t="s">
        <v>125</v>
      </c>
      <c r="Q18" s="76">
        <v>60</v>
      </c>
      <c r="R18" s="34" t="s">
        <v>127</v>
      </c>
      <c r="S18" s="3" t="str">
        <f>S16</f>
        <v>Proses</v>
      </c>
      <c r="T18" s="33"/>
      <c r="V18" s="77">
        <f t="shared" ref="V18" si="7">Q18</f>
        <v>60</v>
      </c>
      <c r="W18" s="6">
        <f t="shared" si="2"/>
        <v>480</v>
      </c>
      <c r="X18" s="81">
        <f t="shared" ref="X18" si="8">V18/W18</f>
        <v>0.125</v>
      </c>
      <c r="Y18" s="81">
        <f t="shared" si="0"/>
        <v>0.125</v>
      </c>
    </row>
    <row r="19" spans="1:25" s="6" customFormat="1" ht="42" customHeight="1" x14ac:dyDescent="0.25">
      <c r="A19" s="5" t="s">
        <v>9</v>
      </c>
      <c r="B19" s="3" t="s">
        <v>100</v>
      </c>
      <c r="C19" s="31"/>
      <c r="D19" s="31"/>
      <c r="E19" s="31"/>
      <c r="F19" s="31"/>
      <c r="G19" s="31"/>
      <c r="H19" s="31"/>
      <c r="I19" s="31"/>
      <c r="J19" s="69"/>
      <c r="K19" s="69"/>
      <c r="L19" s="69"/>
      <c r="M19" s="69"/>
      <c r="N19" s="73"/>
      <c r="O19" s="69"/>
      <c r="P19" s="32" t="s">
        <v>125</v>
      </c>
      <c r="Q19" s="76">
        <v>60</v>
      </c>
      <c r="R19" s="34" t="s">
        <v>127</v>
      </c>
      <c r="S19" s="3" t="str">
        <f>S17</f>
        <v>Proses</v>
      </c>
      <c r="T19" s="33"/>
      <c r="V19" s="77">
        <f t="shared" si="4"/>
        <v>60</v>
      </c>
      <c r="W19" s="6">
        <f t="shared" si="2"/>
        <v>480</v>
      </c>
      <c r="X19" s="81">
        <f t="shared" si="3"/>
        <v>0.125</v>
      </c>
      <c r="Y19" s="81">
        <f t="shared" si="0"/>
        <v>0.125</v>
      </c>
    </row>
    <row r="20" spans="1:25" s="6" customFormat="1" ht="42" customHeight="1" x14ac:dyDescent="0.25">
      <c r="A20" s="5" t="s">
        <v>10</v>
      </c>
      <c r="B20" s="3" t="s">
        <v>104</v>
      </c>
      <c r="C20" s="31"/>
      <c r="D20" s="31"/>
      <c r="E20" s="31"/>
      <c r="F20" s="31"/>
      <c r="G20" s="31"/>
      <c r="H20" s="31"/>
      <c r="I20" s="31"/>
      <c r="J20" s="69"/>
      <c r="K20" s="69"/>
      <c r="L20" s="69"/>
      <c r="M20" s="69"/>
      <c r="N20" s="69"/>
      <c r="O20" s="73"/>
      <c r="P20" s="32" t="s">
        <v>125</v>
      </c>
      <c r="Q20" s="76">
        <v>1</v>
      </c>
      <c r="R20" s="34" t="s">
        <v>128</v>
      </c>
      <c r="S20" s="3" t="str">
        <f t="shared" si="6"/>
        <v>Proses</v>
      </c>
      <c r="T20" s="33"/>
      <c r="V20" s="77">
        <f t="shared" ref="V20:V23" si="9">Q20*8*60</f>
        <v>480</v>
      </c>
      <c r="W20" s="6">
        <f t="shared" si="2"/>
        <v>480</v>
      </c>
      <c r="X20" s="81">
        <f t="shared" si="3"/>
        <v>1</v>
      </c>
      <c r="Y20" s="81">
        <f t="shared" si="0"/>
        <v>1</v>
      </c>
    </row>
    <row r="21" spans="1:25" s="6" customFormat="1" ht="91.5" customHeight="1" x14ac:dyDescent="0.25">
      <c r="A21" s="5" t="s">
        <v>49</v>
      </c>
      <c r="B21" s="3" t="s">
        <v>105</v>
      </c>
      <c r="C21" s="31"/>
      <c r="D21" s="31"/>
      <c r="E21" s="31"/>
      <c r="F21" s="31"/>
      <c r="G21" s="31"/>
      <c r="H21" s="31"/>
      <c r="I21" s="31"/>
      <c r="J21" s="69"/>
      <c r="K21" s="69"/>
      <c r="L21" s="69"/>
      <c r="M21" s="73"/>
      <c r="N21" s="69"/>
      <c r="O21" s="69"/>
      <c r="P21" s="32" t="s">
        <v>125</v>
      </c>
      <c r="Q21" s="76">
        <v>5</v>
      </c>
      <c r="R21" s="34" t="s">
        <v>128</v>
      </c>
      <c r="S21" s="3" t="s">
        <v>126</v>
      </c>
      <c r="T21" s="33"/>
      <c r="V21" s="77">
        <f t="shared" si="9"/>
        <v>2400</v>
      </c>
      <c r="W21" s="6">
        <f t="shared" si="2"/>
        <v>480</v>
      </c>
      <c r="X21" s="81">
        <f t="shared" si="3"/>
        <v>5</v>
      </c>
      <c r="Y21" s="81">
        <f t="shared" si="0"/>
        <v>5</v>
      </c>
    </row>
    <row r="22" spans="1:25" s="6" customFormat="1" ht="65.25" customHeight="1" x14ac:dyDescent="0.25">
      <c r="A22" s="5" t="s">
        <v>50</v>
      </c>
      <c r="B22" s="3" t="s">
        <v>106</v>
      </c>
      <c r="C22" s="31"/>
      <c r="D22" s="31"/>
      <c r="E22" s="31"/>
      <c r="F22" s="31"/>
      <c r="G22" s="31"/>
      <c r="H22" s="31"/>
      <c r="I22" s="31"/>
      <c r="J22" s="69"/>
      <c r="K22" s="69"/>
      <c r="L22" s="69"/>
      <c r="M22" s="69"/>
      <c r="N22" s="73"/>
      <c r="O22" s="69"/>
      <c r="P22" s="32" t="str">
        <f>S21</f>
        <v>Laporan Pertimbangan Teknis</v>
      </c>
      <c r="Q22" s="76">
        <v>1</v>
      </c>
      <c r="R22" s="34" t="s">
        <v>128</v>
      </c>
      <c r="S22" s="3" t="str">
        <f t="shared" si="6"/>
        <v>Laporan Pertimbangan Teknis</v>
      </c>
      <c r="T22" s="33"/>
      <c r="V22" s="77">
        <f t="shared" si="9"/>
        <v>480</v>
      </c>
      <c r="W22" s="6">
        <f t="shared" si="2"/>
        <v>480</v>
      </c>
      <c r="X22" s="81">
        <f t="shared" si="3"/>
        <v>1</v>
      </c>
      <c r="Y22" s="81">
        <f t="shared" si="0"/>
        <v>1</v>
      </c>
    </row>
    <row r="23" spans="1:25" s="6" customFormat="1" ht="58.5" customHeight="1" x14ac:dyDescent="0.25">
      <c r="A23" s="5" t="s">
        <v>51</v>
      </c>
      <c r="B23" s="3" t="s">
        <v>131</v>
      </c>
      <c r="C23" s="31"/>
      <c r="D23" s="31"/>
      <c r="E23" s="31"/>
      <c r="F23" s="31"/>
      <c r="G23" s="31"/>
      <c r="H23" s="31"/>
      <c r="I23" s="31"/>
      <c r="J23" s="69"/>
      <c r="K23" s="69"/>
      <c r="L23" s="69"/>
      <c r="M23" s="69"/>
      <c r="N23" s="69"/>
      <c r="O23" s="73"/>
      <c r="P23" s="32" t="str">
        <f>S22</f>
        <v>Laporan Pertimbangan Teknis</v>
      </c>
      <c r="Q23" s="76">
        <v>1</v>
      </c>
      <c r="R23" s="34" t="s">
        <v>128</v>
      </c>
      <c r="S23" s="3" t="str">
        <f t="shared" si="6"/>
        <v>Laporan Pertimbangan Teknis</v>
      </c>
      <c r="T23" s="33"/>
      <c r="V23" s="77">
        <f t="shared" si="9"/>
        <v>480</v>
      </c>
      <c r="W23" s="6">
        <f t="shared" si="2"/>
        <v>480</v>
      </c>
      <c r="X23" s="81">
        <f t="shared" si="3"/>
        <v>1</v>
      </c>
      <c r="Y23" s="81">
        <f t="shared" si="0"/>
        <v>1</v>
      </c>
    </row>
    <row r="24" spans="1:25" s="6" customFormat="1" ht="60.75" customHeight="1" x14ac:dyDescent="0.25">
      <c r="A24" s="5" t="s">
        <v>52</v>
      </c>
      <c r="B24" s="3" t="s">
        <v>108</v>
      </c>
      <c r="C24" s="31"/>
      <c r="D24" s="31"/>
      <c r="E24" s="31"/>
      <c r="F24" s="31"/>
      <c r="G24" s="31"/>
      <c r="H24" s="31"/>
      <c r="I24" s="31"/>
      <c r="J24" s="69"/>
      <c r="K24" s="69"/>
      <c r="L24" s="73"/>
      <c r="M24" s="69"/>
      <c r="N24" s="69"/>
      <c r="O24" s="69"/>
      <c r="P24" s="32" t="str">
        <f>S23</f>
        <v>Laporan Pertimbangan Teknis</v>
      </c>
      <c r="Q24" s="76">
        <v>30</v>
      </c>
      <c r="R24" s="34" t="s">
        <v>127</v>
      </c>
      <c r="S24" s="3" t="s">
        <v>89</v>
      </c>
      <c r="T24" s="33"/>
      <c r="V24" s="77">
        <f t="shared" si="4"/>
        <v>30</v>
      </c>
      <c r="W24" s="6">
        <f t="shared" si="2"/>
        <v>480</v>
      </c>
      <c r="X24" s="81">
        <f t="shared" si="3"/>
        <v>6.25E-2</v>
      </c>
      <c r="Y24" s="81">
        <f t="shared" si="0"/>
        <v>6.25E-2</v>
      </c>
    </row>
    <row r="25" spans="1:25" s="6" customFormat="1" ht="65.25" hidden="1" customHeight="1" x14ac:dyDescent="0.25">
      <c r="A25" s="5" t="s">
        <v>107</v>
      </c>
      <c r="B25" s="87" t="s">
        <v>109</v>
      </c>
      <c r="C25" s="31"/>
      <c r="D25" s="31"/>
      <c r="E25" s="31"/>
      <c r="F25" s="31"/>
      <c r="G25" s="31"/>
      <c r="H25" s="31"/>
      <c r="I25" s="31"/>
      <c r="J25" s="73"/>
      <c r="K25" s="73"/>
      <c r="L25" s="69"/>
      <c r="M25" s="69"/>
      <c r="N25" s="69"/>
      <c r="O25" s="69"/>
      <c r="P25" s="32" t="str">
        <f>P24</f>
        <v>Laporan Pertimbangan Teknis</v>
      </c>
      <c r="Q25" s="76">
        <v>30</v>
      </c>
      <c r="R25" s="34" t="s">
        <v>127</v>
      </c>
      <c r="S25" s="3" t="str">
        <f>S24</f>
        <v>Proses</v>
      </c>
      <c r="T25" s="33"/>
      <c r="V25" s="77">
        <f t="shared" si="4"/>
        <v>30</v>
      </c>
      <c r="W25" s="6">
        <f t="shared" si="2"/>
        <v>480</v>
      </c>
      <c r="X25" s="81">
        <f t="shared" si="3"/>
        <v>6.25E-2</v>
      </c>
      <c r="Y25" s="81">
        <f t="shared" si="0"/>
        <v>6.25E-2</v>
      </c>
    </row>
    <row r="26" spans="1:25" s="6" customFormat="1" ht="67.5" hidden="1" customHeight="1" x14ac:dyDescent="0.25">
      <c r="A26" s="5" t="s">
        <v>107</v>
      </c>
      <c r="B26" s="87" t="s">
        <v>110</v>
      </c>
      <c r="C26" s="31"/>
      <c r="D26" s="31"/>
      <c r="E26" s="31"/>
      <c r="F26" s="31"/>
      <c r="G26" s="72"/>
      <c r="H26" s="31"/>
      <c r="I26" s="31"/>
      <c r="J26" s="31"/>
      <c r="K26" s="31"/>
      <c r="L26" s="31"/>
      <c r="M26" s="31"/>
      <c r="N26" s="31"/>
      <c r="O26" s="31"/>
      <c r="P26" s="3" t="str">
        <f>P25</f>
        <v>Laporan Pertimbangan Teknis</v>
      </c>
      <c r="Q26" s="76">
        <v>60</v>
      </c>
      <c r="R26" s="34" t="s">
        <v>127</v>
      </c>
      <c r="S26" s="3" t="s">
        <v>66</v>
      </c>
      <c r="T26" s="33" t="s">
        <v>45</v>
      </c>
      <c r="V26" s="77">
        <f t="shared" si="4"/>
        <v>60</v>
      </c>
      <c r="W26" s="6">
        <f t="shared" si="2"/>
        <v>480</v>
      </c>
      <c r="X26" s="81">
        <f t="shared" si="3"/>
        <v>0.125</v>
      </c>
      <c r="Y26" s="81">
        <f t="shared" si="0"/>
        <v>0.125</v>
      </c>
    </row>
    <row r="27" spans="1:25" s="6" customFormat="1" ht="63.75" hidden="1" customHeight="1" x14ac:dyDescent="0.25">
      <c r="A27" s="5" t="s">
        <v>112</v>
      </c>
      <c r="B27" s="87" t="s">
        <v>111</v>
      </c>
      <c r="C27" s="31"/>
      <c r="D27" s="31"/>
      <c r="E27" s="72"/>
      <c r="F27" s="31"/>
      <c r="G27" s="31"/>
      <c r="H27" s="31"/>
      <c r="I27" s="31"/>
      <c r="J27" s="31"/>
      <c r="K27" s="31"/>
      <c r="L27" s="31"/>
      <c r="M27" s="31"/>
      <c r="N27" s="31"/>
      <c r="O27" s="31"/>
      <c r="P27" s="3" t="s">
        <v>66</v>
      </c>
      <c r="Q27" s="76">
        <v>1</v>
      </c>
      <c r="R27" s="34" t="s">
        <v>128</v>
      </c>
      <c r="S27" s="3" t="s">
        <v>89</v>
      </c>
      <c r="T27" s="33" t="s">
        <v>45</v>
      </c>
      <c r="V27" s="77">
        <f t="shared" ref="V27" si="10">Q27*8*60</f>
        <v>480</v>
      </c>
      <c r="W27" s="6">
        <f t="shared" si="2"/>
        <v>480</v>
      </c>
      <c r="X27" s="81">
        <f t="shared" si="3"/>
        <v>1</v>
      </c>
      <c r="Y27" s="81">
        <f t="shared" si="0"/>
        <v>1</v>
      </c>
    </row>
    <row r="28" spans="1:25" s="6" customFormat="1" ht="66.75" hidden="1" customHeight="1" x14ac:dyDescent="0.25">
      <c r="A28" s="5" t="s">
        <v>113</v>
      </c>
      <c r="B28" s="87" t="s">
        <v>114</v>
      </c>
      <c r="C28" s="31"/>
      <c r="D28" s="31"/>
      <c r="E28" s="31"/>
      <c r="F28" s="31"/>
      <c r="G28" s="72"/>
      <c r="H28" s="31"/>
      <c r="I28" s="31"/>
      <c r="J28" s="31"/>
      <c r="K28" s="31"/>
      <c r="L28" s="31"/>
      <c r="M28" s="31"/>
      <c r="N28" s="31"/>
      <c r="O28" s="31"/>
      <c r="P28" s="3" t="str">
        <f>P27</f>
        <v>Draft Surat Izin atau Draft Surat Penolakan Izin.</v>
      </c>
      <c r="Q28" s="76">
        <v>60</v>
      </c>
      <c r="R28" s="34" t="s">
        <v>127</v>
      </c>
      <c r="S28" s="3" t="str">
        <f>S27</f>
        <v>Proses</v>
      </c>
      <c r="T28" s="33" t="s">
        <v>45</v>
      </c>
      <c r="V28" s="77">
        <f t="shared" si="4"/>
        <v>60</v>
      </c>
      <c r="W28" s="6">
        <f t="shared" si="2"/>
        <v>480</v>
      </c>
      <c r="X28" s="81">
        <f t="shared" si="3"/>
        <v>0.125</v>
      </c>
      <c r="Y28" s="81">
        <f t="shared" si="0"/>
        <v>0.125</v>
      </c>
    </row>
    <row r="29" spans="1:25" s="6" customFormat="1" ht="118.5" hidden="1" customHeight="1" x14ac:dyDescent="0.25">
      <c r="A29" s="5" t="s">
        <v>116</v>
      </c>
      <c r="B29" s="87" t="s">
        <v>115</v>
      </c>
      <c r="C29" s="31"/>
      <c r="D29" s="31"/>
      <c r="E29" s="31"/>
      <c r="F29" s="31"/>
      <c r="G29" s="31"/>
      <c r="H29" s="72"/>
      <c r="I29" s="31"/>
      <c r="J29" s="31"/>
      <c r="K29" s="31"/>
      <c r="L29" s="31"/>
      <c r="M29" s="31"/>
      <c r="N29" s="31"/>
      <c r="O29" s="31"/>
      <c r="P29" s="3" t="str">
        <f>P28</f>
        <v>Draft Surat Izin atau Draft Surat Penolakan Izin.</v>
      </c>
      <c r="Q29" s="76">
        <v>60</v>
      </c>
      <c r="R29" s="34" t="s">
        <v>127</v>
      </c>
      <c r="S29" s="3" t="str">
        <f>S28</f>
        <v>Proses</v>
      </c>
      <c r="T29" s="33"/>
      <c r="V29" s="77">
        <f t="shared" si="4"/>
        <v>60</v>
      </c>
      <c r="W29" s="6">
        <f t="shared" si="2"/>
        <v>480</v>
      </c>
      <c r="X29" s="81">
        <f t="shared" si="3"/>
        <v>0.125</v>
      </c>
      <c r="Y29" s="81">
        <f t="shared" si="0"/>
        <v>0.125</v>
      </c>
    </row>
    <row r="30" spans="1:25" s="6" customFormat="1" ht="99.75" hidden="1" customHeight="1" x14ac:dyDescent="0.25">
      <c r="A30" s="5" t="s">
        <v>117</v>
      </c>
      <c r="B30" s="87" t="s">
        <v>118</v>
      </c>
      <c r="C30" s="31"/>
      <c r="D30" s="31"/>
      <c r="E30" s="31"/>
      <c r="F30" s="31"/>
      <c r="G30" s="31"/>
      <c r="H30" s="31"/>
      <c r="I30" s="72"/>
      <c r="J30" s="31"/>
      <c r="K30" s="31"/>
      <c r="L30" s="31"/>
      <c r="M30" s="31"/>
      <c r="N30" s="31"/>
      <c r="O30" s="31"/>
      <c r="P30" s="3" t="str">
        <f>P29</f>
        <v>Draft Surat Izin atau Draft Surat Penolakan Izin.</v>
      </c>
      <c r="Q30" s="76">
        <v>1</v>
      </c>
      <c r="R30" s="34" t="s">
        <v>128</v>
      </c>
      <c r="S30" s="3" t="str">
        <f>S29</f>
        <v>Proses</v>
      </c>
      <c r="T30" s="33" t="s">
        <v>45</v>
      </c>
      <c r="V30" s="77">
        <f t="shared" ref="V30" si="11">Q30*8*60</f>
        <v>480</v>
      </c>
      <c r="W30" s="6">
        <f t="shared" si="2"/>
        <v>480</v>
      </c>
      <c r="X30" s="81">
        <f t="shared" si="3"/>
        <v>1</v>
      </c>
      <c r="Y30" s="81">
        <f t="shared" si="0"/>
        <v>1</v>
      </c>
    </row>
    <row r="31" spans="1:25" s="6" customFormat="1" ht="81.75" hidden="1" customHeight="1" x14ac:dyDescent="0.25">
      <c r="A31" s="5" t="s">
        <v>119</v>
      </c>
      <c r="B31" s="87" t="s">
        <v>120</v>
      </c>
      <c r="C31" s="72"/>
      <c r="D31" s="72"/>
      <c r="E31" s="72"/>
      <c r="F31" s="72"/>
      <c r="G31" s="72"/>
      <c r="H31" s="72"/>
      <c r="I31" s="72"/>
      <c r="J31" s="72"/>
      <c r="K31" s="72"/>
      <c r="L31" s="72"/>
      <c r="M31" s="31"/>
      <c r="N31" s="31"/>
      <c r="O31" s="31"/>
      <c r="P31" s="3" t="s">
        <v>67</v>
      </c>
      <c r="Q31" s="76">
        <v>30</v>
      </c>
      <c r="R31" s="34" t="s">
        <v>127</v>
      </c>
      <c r="S31" s="3" t="str">
        <f>P31</f>
        <v>Surat Izin atau Surat Penolakan Izin.</v>
      </c>
      <c r="T31" s="35" t="s">
        <v>47</v>
      </c>
      <c r="V31" s="77">
        <f t="shared" si="4"/>
        <v>30</v>
      </c>
      <c r="W31" s="6">
        <f t="shared" si="2"/>
        <v>480</v>
      </c>
      <c r="X31" s="81">
        <f t="shared" si="3"/>
        <v>6.25E-2</v>
      </c>
      <c r="Y31" s="81">
        <f t="shared" si="0"/>
        <v>6.25E-2</v>
      </c>
    </row>
    <row r="32" spans="1:25" s="6" customFormat="1" ht="67.5" hidden="1" customHeight="1" x14ac:dyDescent="0.25">
      <c r="A32" s="5" t="s">
        <v>122</v>
      </c>
      <c r="B32" s="87" t="s">
        <v>121</v>
      </c>
      <c r="C32" s="72"/>
      <c r="D32" s="72"/>
      <c r="E32" s="72"/>
      <c r="F32" s="72"/>
      <c r="G32" s="72"/>
      <c r="H32" s="72"/>
      <c r="I32" s="72"/>
      <c r="J32" s="72"/>
      <c r="K32" s="72"/>
      <c r="L32" s="72"/>
      <c r="M32" s="31"/>
      <c r="N32" s="31"/>
      <c r="O32" s="31"/>
      <c r="P32" s="3" t="str">
        <f>P31</f>
        <v>Surat Izin atau Surat Penolakan Izin.</v>
      </c>
      <c r="Q32" s="76">
        <v>30</v>
      </c>
      <c r="R32" s="34" t="s">
        <v>127</v>
      </c>
      <c r="S32" s="3" t="s">
        <v>89</v>
      </c>
      <c r="T32" s="35" t="s">
        <v>48</v>
      </c>
      <c r="V32" s="77">
        <f t="shared" si="4"/>
        <v>30</v>
      </c>
      <c r="W32" s="6">
        <f t="shared" si="2"/>
        <v>480</v>
      </c>
      <c r="X32" s="81">
        <f t="shared" si="3"/>
        <v>6.25E-2</v>
      </c>
      <c r="Y32" s="81">
        <f t="shared" si="0"/>
        <v>6.25E-2</v>
      </c>
    </row>
    <row r="33" spans="1:26" s="6" customFormat="1" ht="36.75" customHeight="1" x14ac:dyDescent="0.25">
      <c r="A33" s="5" t="s">
        <v>53</v>
      </c>
      <c r="B33" s="3" t="s">
        <v>165</v>
      </c>
      <c r="C33" s="72"/>
      <c r="D33" s="72"/>
      <c r="E33" s="72"/>
      <c r="F33" s="72"/>
      <c r="G33" s="72"/>
      <c r="H33" s="72"/>
      <c r="I33" s="72"/>
      <c r="J33" s="72"/>
      <c r="K33" s="72"/>
      <c r="L33" s="72"/>
      <c r="M33" s="31"/>
      <c r="N33" s="31"/>
      <c r="O33" s="31"/>
      <c r="P33" s="3" t="str">
        <f>P24</f>
        <v>Laporan Pertimbangan Teknis</v>
      </c>
      <c r="Q33" s="76"/>
      <c r="R33" s="34"/>
      <c r="S33" s="3"/>
      <c r="T33" s="33" t="s">
        <v>45</v>
      </c>
      <c r="V33" s="77">
        <f t="shared" ref="V33" si="12">Q33*8*60</f>
        <v>0</v>
      </c>
      <c r="W33" s="6">
        <f t="shared" si="2"/>
        <v>480</v>
      </c>
      <c r="X33" s="81">
        <f t="shared" si="3"/>
        <v>0</v>
      </c>
      <c r="Y33" s="81">
        <f t="shared" si="0"/>
        <v>0</v>
      </c>
    </row>
    <row r="34" spans="1:26" s="6" customFormat="1" x14ac:dyDescent="0.25">
      <c r="T34" s="36"/>
      <c r="X34" s="81"/>
      <c r="Y34" s="81"/>
    </row>
    <row r="35" spans="1:26" s="6" customFormat="1" ht="15" x14ac:dyDescent="0.25">
      <c r="A35" s="84" t="s">
        <v>129</v>
      </c>
      <c r="T35" s="36"/>
      <c r="X35" s="83">
        <f>SUM(X6:X33)</f>
        <v>16.46875</v>
      </c>
      <c r="Y35" s="83">
        <f>SUM(Y6:Y33)</f>
        <v>16.46875</v>
      </c>
    </row>
    <row r="36" spans="1:26" ht="17.25" customHeight="1" x14ac:dyDescent="0.25">
      <c r="A36" s="14" t="s">
        <v>160</v>
      </c>
      <c r="T36" s="7"/>
      <c r="U36" s="37"/>
      <c r="X36" s="7"/>
      <c r="Z36" s="82"/>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47244094488188981" right="0.35433070866141736" top="0.94488188976377963" bottom="0.51181102362204722" header="0.31496062992125984" footer="0.31496062992125984"/>
  <pageSetup paperSize="256" scale="70" orientation="landscape" horizontalDpi="4294967293" vertic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60" zoomScaleNormal="100" workbookViewId="0">
      <selection activeCell="F2" sqref="F2:H4"/>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59"/>
      <c r="B1" s="160"/>
      <c r="C1" s="161" t="s">
        <v>15</v>
      </c>
      <c r="D1" s="162"/>
      <c r="E1" s="105" t="s">
        <v>23</v>
      </c>
      <c r="F1" s="163"/>
      <c r="G1" s="163"/>
      <c r="H1" s="162"/>
    </row>
    <row r="2" spans="1:8" x14ac:dyDescent="0.25">
      <c r="A2" s="164"/>
      <c r="B2" s="165"/>
      <c r="C2" s="161" t="s">
        <v>16</v>
      </c>
      <c r="D2" s="162"/>
      <c r="E2" s="105" t="s">
        <v>23</v>
      </c>
      <c r="F2" s="166"/>
      <c r="G2" s="163"/>
      <c r="H2" s="162"/>
    </row>
    <row r="3" spans="1:8" x14ac:dyDescent="0.25">
      <c r="A3" s="167"/>
      <c r="B3" s="168"/>
      <c r="C3" s="161" t="s">
        <v>17</v>
      </c>
      <c r="D3" s="162"/>
      <c r="E3" s="105" t="s">
        <v>23</v>
      </c>
      <c r="F3" s="169"/>
      <c r="G3" s="163"/>
      <c r="H3" s="162"/>
    </row>
    <row r="4" spans="1:8" ht="15" customHeight="1" x14ac:dyDescent="0.25">
      <c r="A4" s="167"/>
      <c r="B4" s="168"/>
      <c r="C4" s="161" t="s">
        <v>18</v>
      </c>
      <c r="D4" s="162"/>
      <c r="E4" s="105" t="s">
        <v>23</v>
      </c>
      <c r="F4" s="169"/>
      <c r="G4" s="163"/>
      <c r="H4" s="162"/>
    </row>
    <row r="5" spans="1:8" ht="15" customHeight="1" x14ac:dyDescent="0.25">
      <c r="A5" s="170" t="s">
        <v>0</v>
      </c>
      <c r="B5" s="171"/>
      <c r="C5" s="174" t="s">
        <v>19</v>
      </c>
      <c r="D5" s="175"/>
      <c r="E5" s="106" t="s">
        <v>23</v>
      </c>
      <c r="F5" s="176" t="s">
        <v>20</v>
      </c>
      <c r="G5" s="176"/>
      <c r="H5" s="177"/>
    </row>
    <row r="6" spans="1:8" ht="15" customHeight="1" x14ac:dyDescent="0.25">
      <c r="A6" s="170"/>
      <c r="B6" s="171"/>
      <c r="C6" s="38"/>
      <c r="D6" s="102"/>
      <c r="E6" s="38"/>
      <c r="F6" s="178" t="s">
        <v>21</v>
      </c>
      <c r="G6" s="178"/>
      <c r="H6" s="168"/>
    </row>
    <row r="7" spans="1:8" ht="15" customHeight="1" x14ac:dyDescent="0.25">
      <c r="A7" s="172"/>
      <c r="B7" s="173"/>
      <c r="C7" s="39"/>
      <c r="D7" s="113"/>
      <c r="E7" s="39"/>
      <c r="F7" s="137"/>
      <c r="G7" s="137"/>
      <c r="H7" s="165"/>
    </row>
    <row r="8" spans="1:8" x14ac:dyDescent="0.25">
      <c r="A8" s="167"/>
      <c r="B8" s="168"/>
      <c r="C8" s="39"/>
      <c r="D8" s="113"/>
      <c r="E8" s="39"/>
      <c r="F8" s="137"/>
      <c r="G8" s="137"/>
      <c r="H8" s="165"/>
    </row>
    <row r="9" spans="1:8" x14ac:dyDescent="0.25">
      <c r="A9" s="167" t="s">
        <v>1</v>
      </c>
      <c r="B9" s="168"/>
      <c r="C9" s="39"/>
      <c r="D9" s="113"/>
      <c r="E9" s="39"/>
      <c r="F9" s="137"/>
      <c r="G9" s="137"/>
      <c r="H9" s="165"/>
    </row>
    <row r="10" spans="1:8" x14ac:dyDescent="0.25">
      <c r="A10" s="167" t="s">
        <v>2</v>
      </c>
      <c r="B10" s="168"/>
      <c r="C10" s="39"/>
      <c r="D10" s="113"/>
      <c r="E10" s="39"/>
      <c r="F10" s="186" t="s">
        <v>154</v>
      </c>
      <c r="G10" s="186"/>
      <c r="H10" s="187"/>
    </row>
    <row r="11" spans="1:8" x14ac:dyDescent="0.25">
      <c r="A11" s="188"/>
      <c r="B11" s="189"/>
      <c r="C11" s="39"/>
      <c r="D11" s="113"/>
      <c r="E11" s="39"/>
      <c r="F11" s="137" t="s">
        <v>155</v>
      </c>
      <c r="G11" s="137"/>
      <c r="H11" s="165"/>
    </row>
    <row r="12" spans="1:8" x14ac:dyDescent="0.25">
      <c r="A12" s="167"/>
      <c r="B12" s="168"/>
      <c r="C12" s="39"/>
      <c r="D12" s="113"/>
      <c r="E12" s="39"/>
      <c r="F12" s="137" t="s">
        <v>156</v>
      </c>
      <c r="G12" s="137"/>
      <c r="H12" s="165"/>
    </row>
    <row r="13" spans="1:8" x14ac:dyDescent="0.25">
      <c r="A13" s="167" t="s">
        <v>3</v>
      </c>
      <c r="B13" s="168"/>
      <c r="C13" s="39"/>
      <c r="D13" s="113"/>
      <c r="E13" s="39"/>
      <c r="F13" s="190"/>
      <c r="G13" s="190"/>
      <c r="H13" s="191"/>
    </row>
    <row r="14" spans="1:8" ht="15" customHeight="1" x14ac:dyDescent="0.25">
      <c r="A14" s="167" t="s">
        <v>60</v>
      </c>
      <c r="B14" s="168"/>
      <c r="C14" s="192" t="s">
        <v>22</v>
      </c>
      <c r="D14" s="193"/>
      <c r="E14" s="198" t="s">
        <v>23</v>
      </c>
      <c r="F14" s="201" t="s">
        <v>179</v>
      </c>
      <c r="G14" s="201"/>
      <c r="H14" s="202"/>
    </row>
    <row r="15" spans="1:8" ht="15" customHeight="1" x14ac:dyDescent="0.25">
      <c r="A15" s="107"/>
      <c r="B15" s="108"/>
      <c r="C15" s="194"/>
      <c r="D15" s="195"/>
      <c r="E15" s="199"/>
      <c r="F15" s="203"/>
      <c r="G15" s="203"/>
      <c r="H15" s="204"/>
    </row>
    <row r="16" spans="1:8" s="40" customFormat="1" x14ac:dyDescent="0.25">
      <c r="A16" s="207"/>
      <c r="B16" s="208"/>
      <c r="C16" s="196"/>
      <c r="D16" s="197"/>
      <c r="E16" s="200"/>
      <c r="F16" s="205"/>
      <c r="G16" s="205"/>
      <c r="H16" s="206"/>
    </row>
    <row r="17" spans="1:8" s="41" customFormat="1" x14ac:dyDescent="0.25">
      <c r="A17" s="179"/>
      <c r="B17" s="180"/>
      <c r="C17" s="180"/>
      <c r="D17" s="180"/>
      <c r="E17" s="180"/>
      <c r="F17" s="180"/>
      <c r="G17" s="180"/>
      <c r="H17" s="181"/>
    </row>
    <row r="18" spans="1:8" s="45" customFormat="1" x14ac:dyDescent="0.25">
      <c r="A18" s="42"/>
      <c r="B18" s="43" t="s">
        <v>4</v>
      </c>
      <c r="C18" s="44"/>
      <c r="D18" s="44" t="s">
        <v>24</v>
      </c>
      <c r="E18" s="44"/>
      <c r="F18" s="44"/>
      <c r="G18" s="44"/>
      <c r="H18" s="43"/>
    </row>
    <row r="19" spans="1:8" s="41" customFormat="1" ht="15" customHeight="1" x14ac:dyDescent="0.25">
      <c r="A19" s="103" t="s">
        <v>5</v>
      </c>
      <c r="B19" s="57" t="s">
        <v>163</v>
      </c>
      <c r="C19" s="46" t="s">
        <v>5</v>
      </c>
      <c r="D19" s="182" t="s">
        <v>56</v>
      </c>
      <c r="E19" s="182"/>
      <c r="F19" s="182"/>
      <c r="G19" s="182"/>
      <c r="H19" s="183"/>
    </row>
    <row r="20" spans="1:8" s="41" customFormat="1" ht="15" customHeight="1" x14ac:dyDescent="0.25">
      <c r="A20" s="104" t="s">
        <v>6</v>
      </c>
      <c r="B20" s="111" t="s">
        <v>162</v>
      </c>
      <c r="C20" s="104" t="s">
        <v>6</v>
      </c>
      <c r="D20" s="184" t="s">
        <v>180</v>
      </c>
      <c r="E20" s="184"/>
      <c r="F20" s="184"/>
      <c r="G20" s="184"/>
      <c r="H20" s="185"/>
    </row>
    <row r="21" spans="1:8" s="41" customFormat="1" ht="15" customHeight="1" x14ac:dyDescent="0.25">
      <c r="A21" s="104" t="s">
        <v>7</v>
      </c>
      <c r="B21" s="109" t="s">
        <v>63</v>
      </c>
      <c r="C21" s="104"/>
      <c r="D21" s="184"/>
      <c r="E21" s="184"/>
      <c r="F21" s="184"/>
      <c r="G21" s="184"/>
      <c r="H21" s="185"/>
    </row>
    <row r="22" spans="1:8" s="41" customFormat="1" ht="15" customHeight="1" x14ac:dyDescent="0.25">
      <c r="A22" s="104" t="s">
        <v>8</v>
      </c>
      <c r="B22" s="185" t="s">
        <v>62</v>
      </c>
      <c r="C22" s="104" t="s">
        <v>7</v>
      </c>
      <c r="D22" s="184" t="s">
        <v>181</v>
      </c>
      <c r="E22" s="184"/>
      <c r="F22" s="184"/>
      <c r="G22" s="184"/>
      <c r="H22" s="185"/>
    </row>
    <row r="23" spans="1:8" s="41" customFormat="1" ht="15" customHeight="1" x14ac:dyDescent="0.25">
      <c r="A23" s="104"/>
      <c r="B23" s="185"/>
      <c r="C23" s="104"/>
      <c r="D23" s="184"/>
      <c r="E23" s="184"/>
      <c r="F23" s="184"/>
      <c r="G23" s="184"/>
      <c r="H23" s="185"/>
    </row>
    <row r="24" spans="1:8" s="41" customFormat="1" ht="15" customHeight="1" x14ac:dyDescent="0.25">
      <c r="A24" s="212" t="s">
        <v>9</v>
      </c>
      <c r="B24" s="185" t="s">
        <v>157</v>
      </c>
      <c r="C24" s="112" t="s">
        <v>8</v>
      </c>
      <c r="D24" s="184" t="s">
        <v>57</v>
      </c>
      <c r="E24" s="184"/>
      <c r="F24" s="184"/>
      <c r="G24" s="184"/>
      <c r="H24" s="185"/>
    </row>
    <row r="25" spans="1:8" s="41" customFormat="1" ht="15" customHeight="1" x14ac:dyDescent="0.25">
      <c r="A25" s="212"/>
      <c r="B25" s="185"/>
      <c r="C25" s="88"/>
      <c r="D25" s="110"/>
      <c r="E25" s="110"/>
      <c r="F25" s="110"/>
      <c r="G25" s="110"/>
      <c r="H25" s="111"/>
    </row>
    <row r="26" spans="1:8" s="41" customFormat="1" ht="15" customHeight="1" x14ac:dyDescent="0.25">
      <c r="A26" s="51"/>
      <c r="B26" s="185"/>
      <c r="C26" s="112"/>
      <c r="D26" s="184"/>
      <c r="E26" s="184"/>
      <c r="F26" s="184"/>
      <c r="G26" s="184"/>
      <c r="H26" s="185"/>
    </row>
    <row r="27" spans="1:8" s="41" customFormat="1" ht="15" customHeight="1" x14ac:dyDescent="0.25">
      <c r="A27" s="52"/>
      <c r="B27" s="53"/>
      <c r="C27" s="110"/>
      <c r="D27" s="110"/>
      <c r="E27" s="110"/>
      <c r="F27" s="110"/>
      <c r="G27" s="110"/>
      <c r="H27" s="111"/>
    </row>
    <row r="28" spans="1:8" s="45" customFormat="1" x14ac:dyDescent="0.25">
      <c r="A28" s="2"/>
      <c r="B28" s="1" t="s">
        <v>11</v>
      </c>
      <c r="C28" s="2"/>
      <c r="D28" s="44" t="s">
        <v>25</v>
      </c>
      <c r="E28" s="44"/>
      <c r="F28" s="44"/>
      <c r="G28" s="44"/>
      <c r="H28" s="43"/>
    </row>
    <row r="29" spans="1:8" x14ac:dyDescent="0.25">
      <c r="A29" s="103" t="s">
        <v>5</v>
      </c>
      <c r="B29" s="48" t="s">
        <v>12</v>
      </c>
      <c r="C29" s="103" t="s">
        <v>5</v>
      </c>
      <c r="D29" s="213" t="s">
        <v>26</v>
      </c>
      <c r="E29" s="213"/>
      <c r="F29" s="213"/>
      <c r="G29" s="213"/>
      <c r="H29" s="214"/>
    </row>
    <row r="30" spans="1:8" x14ac:dyDescent="0.25">
      <c r="A30" s="104" t="s">
        <v>6</v>
      </c>
      <c r="B30" s="10" t="s">
        <v>14</v>
      </c>
      <c r="C30" s="104" t="s">
        <v>6</v>
      </c>
      <c r="D30" s="209" t="s">
        <v>27</v>
      </c>
      <c r="E30" s="209"/>
      <c r="F30" s="209"/>
      <c r="G30" s="209"/>
      <c r="H30" s="210"/>
    </row>
    <row r="31" spans="1:8" x14ac:dyDescent="0.25">
      <c r="A31" s="104" t="s">
        <v>7</v>
      </c>
      <c r="B31" s="10" t="s">
        <v>13</v>
      </c>
      <c r="C31" s="104" t="s">
        <v>7</v>
      </c>
      <c r="D31" s="209" t="s">
        <v>28</v>
      </c>
      <c r="E31" s="209"/>
      <c r="F31" s="209"/>
      <c r="G31" s="209"/>
      <c r="H31" s="210"/>
    </row>
    <row r="32" spans="1:8" x14ac:dyDescent="0.25">
      <c r="A32" s="104" t="s">
        <v>8</v>
      </c>
      <c r="B32" s="10" t="s">
        <v>35</v>
      </c>
      <c r="C32" s="104"/>
      <c r="D32" s="209"/>
      <c r="E32" s="209"/>
      <c r="F32" s="209"/>
      <c r="G32" s="209"/>
      <c r="H32" s="210"/>
    </row>
    <row r="33" spans="1:8" s="45" customFormat="1" x14ac:dyDescent="0.25">
      <c r="A33" s="2"/>
      <c r="B33" s="1" t="s">
        <v>29</v>
      </c>
      <c r="C33" s="2"/>
      <c r="D33" s="44" t="s">
        <v>30</v>
      </c>
      <c r="E33" s="44"/>
      <c r="F33" s="44"/>
      <c r="G33" s="44"/>
      <c r="H33" s="43"/>
    </row>
    <row r="34" spans="1:8" ht="15" customHeight="1" x14ac:dyDescent="0.25">
      <c r="A34" s="211" t="s">
        <v>31</v>
      </c>
      <c r="B34" s="183" t="s">
        <v>182</v>
      </c>
      <c r="C34" s="103" t="s">
        <v>5</v>
      </c>
      <c r="D34" s="49" t="s">
        <v>54</v>
      </c>
      <c r="E34" s="49"/>
      <c r="F34" s="49"/>
      <c r="G34" s="49" t="s">
        <v>23</v>
      </c>
      <c r="H34" s="113" t="s">
        <v>33</v>
      </c>
    </row>
    <row r="35" spans="1:8" ht="15" customHeight="1" x14ac:dyDescent="0.25">
      <c r="A35" s="212"/>
      <c r="B35" s="185"/>
      <c r="C35" s="50" t="s">
        <v>6</v>
      </c>
      <c r="D35" s="10" t="s">
        <v>55</v>
      </c>
      <c r="E35" s="10"/>
      <c r="F35" s="10"/>
      <c r="G35" s="10" t="s">
        <v>23</v>
      </c>
      <c r="H35" s="113" t="s">
        <v>34</v>
      </c>
    </row>
    <row r="36" spans="1:8" ht="15" customHeight="1" x14ac:dyDescent="0.25">
      <c r="A36" s="212"/>
      <c r="B36" s="185"/>
      <c r="C36" s="50" t="s">
        <v>7</v>
      </c>
      <c r="D36" s="10" t="s">
        <v>59</v>
      </c>
      <c r="E36" s="10"/>
      <c r="F36" s="10"/>
      <c r="G36" s="10" t="s">
        <v>23</v>
      </c>
      <c r="H36" s="113" t="s">
        <v>34</v>
      </c>
    </row>
    <row r="37" spans="1:8" x14ac:dyDescent="0.25">
      <c r="A37" s="212"/>
      <c r="B37" s="185"/>
      <c r="C37" s="50" t="s">
        <v>8</v>
      </c>
      <c r="D37" s="10" t="s">
        <v>65</v>
      </c>
      <c r="E37" s="10"/>
      <c r="F37" s="10"/>
      <c r="G37" s="10" t="s">
        <v>23</v>
      </c>
      <c r="H37" s="113" t="s">
        <v>34</v>
      </c>
    </row>
    <row r="38" spans="1:8" ht="15" customHeight="1" x14ac:dyDescent="0.25">
      <c r="A38" s="51"/>
      <c r="B38" s="185"/>
      <c r="C38" s="50" t="s">
        <v>9</v>
      </c>
      <c r="D38" s="10" t="s">
        <v>32</v>
      </c>
      <c r="E38" s="10"/>
      <c r="F38" s="10"/>
      <c r="G38" s="10" t="s">
        <v>23</v>
      </c>
      <c r="H38" s="113" t="s">
        <v>34</v>
      </c>
    </row>
    <row r="39" spans="1:8" x14ac:dyDescent="0.25">
      <c r="A39" s="52"/>
      <c r="B39" s="53"/>
      <c r="C39" s="54"/>
      <c r="D39" s="55"/>
      <c r="E39" s="55"/>
      <c r="F39" s="55"/>
      <c r="G39" s="55"/>
      <c r="H39" s="114"/>
    </row>
  </sheetData>
  <mergeCells count="49">
    <mergeCell ref="A1:B1"/>
    <mergeCell ref="C1:D1"/>
    <mergeCell ref="F1:H1"/>
    <mergeCell ref="A2:B2"/>
    <mergeCell ref="C2:D2"/>
    <mergeCell ref="F2:H2"/>
    <mergeCell ref="A8:B8"/>
    <mergeCell ref="F8:H8"/>
    <mergeCell ref="A3:B3"/>
    <mergeCell ref="C3:D3"/>
    <mergeCell ref="F3:H3"/>
    <mergeCell ref="A4:B4"/>
    <mergeCell ref="C4:D4"/>
    <mergeCell ref="F4:H4"/>
    <mergeCell ref="A5:B7"/>
    <mergeCell ref="C5:D5"/>
    <mergeCell ref="F5:H5"/>
    <mergeCell ref="F6:H6"/>
    <mergeCell ref="F7:H7"/>
    <mergeCell ref="D20:H21"/>
    <mergeCell ref="A9:B9"/>
    <mergeCell ref="F9:H9"/>
    <mergeCell ref="A10:B10"/>
    <mergeCell ref="F10:H10"/>
    <mergeCell ref="A11:B11"/>
    <mergeCell ref="F11:H11"/>
    <mergeCell ref="A12:B12"/>
    <mergeCell ref="F12:H12"/>
    <mergeCell ref="A13:B13"/>
    <mergeCell ref="F13:H13"/>
    <mergeCell ref="A14:B14"/>
    <mergeCell ref="C14:D16"/>
    <mergeCell ref="E14:E16"/>
    <mergeCell ref="F14:H16"/>
    <mergeCell ref="A16:B16"/>
    <mergeCell ref="D32:H32"/>
    <mergeCell ref="A34:A37"/>
    <mergeCell ref="B34:B38"/>
    <mergeCell ref="B22:B23"/>
    <mergeCell ref="D22:H23"/>
    <mergeCell ref="D29:H29"/>
    <mergeCell ref="D30:H30"/>
    <mergeCell ref="D31:H31"/>
    <mergeCell ref="A24:A25"/>
    <mergeCell ref="B24:B26"/>
    <mergeCell ref="D24:H24"/>
    <mergeCell ref="D26:H26"/>
    <mergeCell ref="A17:H17"/>
    <mergeCell ref="D19:H19"/>
  </mergeCells>
  <printOptions horizontalCentered="1"/>
  <pageMargins left="0.39370078740157483" right="0.31496062992125984" top="1.0236220472440944" bottom="0.74803149606299213" header="0.31496062992125984" footer="0.31496062992125984"/>
  <pageSetup paperSize="256" scale="82" orientation="landscape" horizontalDpi="4294967293" vertic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6"/>
  <sheetViews>
    <sheetView view="pageBreakPreview" zoomScale="90" zoomScaleSheetLayoutView="90" workbookViewId="0">
      <pane ySplit="5" topLeftCell="A24" activePane="bottomLeft" state="frozen"/>
      <selection pane="bottomLeft" activeCell="O41" sqref="O41"/>
    </sheetView>
  </sheetViews>
  <sheetFormatPr defaultRowHeight="12.75" x14ac:dyDescent="0.2"/>
  <cols>
    <col min="1" max="1" width="4.28515625" style="7" customWidth="1"/>
    <col min="2" max="2" width="54.14062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23.42578125" style="7" customWidth="1"/>
    <col min="17" max="17" width="3.7109375" style="7" customWidth="1"/>
    <col min="18" max="18" width="7" style="7" customWidth="1"/>
    <col min="19" max="19" width="13" style="7" customWidth="1"/>
    <col min="20" max="20" width="37.7109375" style="37" customWidth="1"/>
    <col min="21" max="21" width="9.140625" style="7"/>
    <col min="22" max="22" width="8.7109375" style="7" customWidth="1"/>
    <col min="23" max="23" width="5.28515625" style="7" customWidth="1"/>
    <col min="24" max="25" width="9.140625" style="82"/>
    <col min="26" max="16384" width="9.140625" style="7"/>
  </cols>
  <sheetData>
    <row r="1" spans="1:25" s="25" customFormat="1" ht="20.25" customHeight="1" x14ac:dyDescent="0.25">
      <c r="A1" s="221" t="s">
        <v>147</v>
      </c>
      <c r="B1" s="221"/>
      <c r="C1" s="221"/>
      <c r="D1" s="221"/>
      <c r="E1" s="221"/>
      <c r="F1" s="221"/>
      <c r="G1" s="221"/>
      <c r="H1" s="221"/>
      <c r="I1" s="221"/>
      <c r="J1" s="221"/>
      <c r="K1" s="221"/>
      <c r="L1" s="221"/>
      <c r="M1" s="221"/>
      <c r="N1" s="221"/>
      <c r="O1" s="221"/>
      <c r="P1" s="221"/>
      <c r="Q1" s="221"/>
      <c r="R1" s="221"/>
      <c r="S1" s="221"/>
      <c r="T1" s="221"/>
      <c r="X1" s="78"/>
      <c r="Y1" s="78"/>
    </row>
    <row r="2" spans="1:25" s="26" customFormat="1" x14ac:dyDescent="0.25">
      <c r="A2" s="8"/>
      <c r="B2" s="8"/>
      <c r="C2" s="8"/>
      <c r="D2" s="8"/>
      <c r="E2" s="8"/>
      <c r="F2" s="8"/>
      <c r="G2" s="8"/>
      <c r="H2" s="8"/>
      <c r="I2" s="8"/>
      <c r="J2" s="8"/>
      <c r="K2" s="8"/>
      <c r="L2" s="8"/>
      <c r="M2" s="8"/>
      <c r="N2" s="8"/>
      <c r="O2" s="8"/>
      <c r="P2" s="8"/>
      <c r="Q2" s="8"/>
      <c r="R2" s="8"/>
      <c r="S2" s="8"/>
      <c r="T2" s="9"/>
      <c r="X2" s="79"/>
      <c r="Y2" s="79"/>
    </row>
    <row r="3" spans="1:25" s="27" customFormat="1" ht="18" customHeight="1" x14ac:dyDescent="0.25">
      <c r="A3" s="215" t="s">
        <v>36</v>
      </c>
      <c r="B3" s="215" t="s">
        <v>37</v>
      </c>
      <c r="C3" s="223" t="s">
        <v>38</v>
      </c>
      <c r="D3" s="224"/>
      <c r="E3" s="224"/>
      <c r="F3" s="224"/>
      <c r="G3" s="224"/>
      <c r="H3" s="224"/>
      <c r="I3" s="224"/>
      <c r="J3" s="224"/>
      <c r="K3" s="224"/>
      <c r="L3" s="224"/>
      <c r="M3" s="224"/>
      <c r="N3" s="224"/>
      <c r="O3" s="225"/>
      <c r="P3" s="223" t="s">
        <v>40</v>
      </c>
      <c r="Q3" s="224"/>
      <c r="R3" s="224"/>
      <c r="S3" s="225"/>
      <c r="T3" s="215" t="s">
        <v>44</v>
      </c>
      <c r="X3" s="80"/>
      <c r="Y3" s="80"/>
    </row>
    <row r="4" spans="1:25" s="27" customFormat="1" ht="18" customHeight="1" x14ac:dyDescent="0.25">
      <c r="A4" s="222"/>
      <c r="B4" s="222"/>
      <c r="C4" s="226" t="s">
        <v>39</v>
      </c>
      <c r="D4" s="226" t="s">
        <v>158</v>
      </c>
      <c r="E4" s="228" t="s">
        <v>78</v>
      </c>
      <c r="F4" s="229"/>
      <c r="G4" s="229"/>
      <c r="H4" s="229"/>
      <c r="I4" s="229"/>
      <c r="J4" s="230"/>
      <c r="K4" s="228" t="s">
        <v>86</v>
      </c>
      <c r="L4" s="229"/>
      <c r="M4" s="229"/>
      <c r="N4" s="229"/>
      <c r="O4" s="230"/>
      <c r="P4" s="215" t="s">
        <v>41</v>
      </c>
      <c r="Q4" s="217" t="s">
        <v>42</v>
      </c>
      <c r="R4" s="218"/>
      <c r="S4" s="215" t="s">
        <v>43</v>
      </c>
      <c r="T4" s="222"/>
      <c r="X4" s="80"/>
      <c r="Y4" s="80"/>
    </row>
    <row r="5" spans="1:25" s="27" customFormat="1" ht="37.5" customHeight="1" thickBot="1" x14ac:dyDescent="0.3">
      <c r="A5" s="216"/>
      <c r="B5" s="216"/>
      <c r="C5" s="227"/>
      <c r="D5" s="227"/>
      <c r="E5" s="86" t="s">
        <v>80</v>
      </c>
      <c r="F5" s="86" t="s">
        <v>81</v>
      </c>
      <c r="G5" s="86" t="s">
        <v>82</v>
      </c>
      <c r="H5" s="86" t="s">
        <v>83</v>
      </c>
      <c r="I5" s="86" t="s">
        <v>79</v>
      </c>
      <c r="J5" s="86" t="s">
        <v>84</v>
      </c>
      <c r="K5" s="74" t="s">
        <v>77</v>
      </c>
      <c r="L5" s="74" t="s">
        <v>130</v>
      </c>
      <c r="M5" s="74" t="s">
        <v>81</v>
      </c>
      <c r="N5" s="74" t="s">
        <v>83</v>
      </c>
      <c r="O5" s="74" t="s">
        <v>85</v>
      </c>
      <c r="P5" s="216"/>
      <c r="Q5" s="219"/>
      <c r="R5" s="220"/>
      <c r="S5" s="216"/>
      <c r="T5" s="216"/>
      <c r="X5" s="80"/>
      <c r="Y5" s="80"/>
    </row>
    <row r="6" spans="1:25" s="6" customFormat="1" ht="42" customHeight="1" thickTop="1" x14ac:dyDescent="0.25">
      <c r="A6" s="4" t="s">
        <v>5</v>
      </c>
      <c r="B6" s="28" t="s">
        <v>164</v>
      </c>
      <c r="C6" s="71"/>
      <c r="D6" s="29"/>
      <c r="E6" s="29"/>
      <c r="F6" s="29"/>
      <c r="G6" s="29"/>
      <c r="H6" s="29"/>
      <c r="I6" s="29"/>
      <c r="J6" s="68"/>
      <c r="K6" s="68"/>
      <c r="L6" s="68"/>
      <c r="M6" s="68"/>
      <c r="N6" s="68"/>
      <c r="O6" s="68"/>
      <c r="P6" s="56" t="s">
        <v>88</v>
      </c>
      <c r="Q6" s="75">
        <v>5</v>
      </c>
      <c r="R6" s="70" t="s">
        <v>127</v>
      </c>
      <c r="S6" s="30" t="s">
        <v>89</v>
      </c>
      <c r="T6" s="70" t="s">
        <v>143</v>
      </c>
      <c r="V6" s="77">
        <f>Q6</f>
        <v>5</v>
      </c>
      <c r="W6" s="6">
        <f>8*60</f>
        <v>480</v>
      </c>
      <c r="X6" s="81">
        <f>V6/W6</f>
        <v>1.0416666666666666E-2</v>
      </c>
      <c r="Y6" s="81">
        <f>X6</f>
        <v>1.0416666666666666E-2</v>
      </c>
    </row>
    <row r="7" spans="1:25" s="6" customFormat="1" ht="66.75" hidden="1" customHeight="1" x14ac:dyDescent="0.25">
      <c r="A7" s="5" t="s">
        <v>6</v>
      </c>
      <c r="B7" s="87" t="s">
        <v>87</v>
      </c>
      <c r="C7" s="31"/>
      <c r="D7" s="72"/>
      <c r="E7" s="31"/>
      <c r="F7" s="31"/>
      <c r="G7" s="31"/>
      <c r="H7" s="31"/>
      <c r="I7" s="31"/>
      <c r="J7" s="69"/>
      <c r="K7" s="69"/>
      <c r="L7" s="69"/>
      <c r="M7" s="69"/>
      <c r="N7" s="69"/>
      <c r="O7" s="69"/>
      <c r="P7" s="32" t="s">
        <v>88</v>
      </c>
      <c r="Q7" s="76">
        <v>20</v>
      </c>
      <c r="R7" s="34" t="s">
        <v>127</v>
      </c>
      <c r="S7" s="3" t="s">
        <v>89</v>
      </c>
      <c r="T7" s="3" t="s">
        <v>46</v>
      </c>
      <c r="V7" s="77">
        <f>Q7</f>
        <v>20</v>
      </c>
      <c r="W7" s="6">
        <f>8*60</f>
        <v>480</v>
      </c>
      <c r="X7" s="81">
        <f>V7/W7</f>
        <v>4.1666666666666664E-2</v>
      </c>
      <c r="Y7" s="81">
        <v>0</v>
      </c>
    </row>
    <row r="8" spans="1:25" s="6" customFormat="1" ht="40.5" hidden="1" customHeight="1" x14ac:dyDescent="0.25">
      <c r="A8" s="5" t="s">
        <v>7</v>
      </c>
      <c r="B8" s="87" t="s">
        <v>90</v>
      </c>
      <c r="C8" s="31"/>
      <c r="D8" s="31"/>
      <c r="E8" s="31"/>
      <c r="F8" s="31"/>
      <c r="G8" s="31"/>
      <c r="H8" s="31"/>
      <c r="I8" s="72"/>
      <c r="J8" s="69"/>
      <c r="K8" s="69"/>
      <c r="L8" s="69"/>
      <c r="M8" s="69"/>
      <c r="N8" s="69"/>
      <c r="O8" s="69"/>
      <c r="P8" s="32" t="s">
        <v>88</v>
      </c>
      <c r="Q8" s="76">
        <v>1</v>
      </c>
      <c r="R8" s="34" t="s">
        <v>128</v>
      </c>
      <c r="S8" s="3" t="s">
        <v>89</v>
      </c>
      <c r="T8" s="33" t="s">
        <v>45</v>
      </c>
      <c r="V8" s="77">
        <f>Q8*8*60</f>
        <v>480</v>
      </c>
      <c r="W8" s="6">
        <f>8*60</f>
        <v>480</v>
      </c>
      <c r="X8" s="81">
        <f>V8/W8</f>
        <v>1</v>
      </c>
      <c r="Y8" s="81">
        <v>0</v>
      </c>
    </row>
    <row r="9" spans="1:25" s="6" customFormat="1" ht="54.75" hidden="1" customHeight="1" x14ac:dyDescent="0.25">
      <c r="A9" s="5" t="s">
        <v>8</v>
      </c>
      <c r="B9" s="87" t="s">
        <v>91</v>
      </c>
      <c r="C9" s="31"/>
      <c r="D9" s="31"/>
      <c r="E9" s="31"/>
      <c r="F9" s="72"/>
      <c r="G9" s="31"/>
      <c r="H9" s="31"/>
      <c r="I9" s="31"/>
      <c r="J9" s="69"/>
      <c r="K9" s="69"/>
      <c r="L9" s="69"/>
      <c r="M9" s="69"/>
      <c r="N9" s="69"/>
      <c r="O9" s="69"/>
      <c r="P9" s="32" t="s">
        <v>88</v>
      </c>
      <c r="Q9" s="76">
        <v>1</v>
      </c>
      <c r="R9" s="34" t="s">
        <v>128</v>
      </c>
      <c r="S9" s="3" t="s">
        <v>92</v>
      </c>
      <c r="T9" s="33" t="s">
        <v>45</v>
      </c>
      <c r="V9" s="77">
        <f t="shared" ref="V9:V10" si="0">Q9*8*60</f>
        <v>480</v>
      </c>
      <c r="W9" s="6">
        <f t="shared" ref="W9:W33" si="1">8*60</f>
        <v>480</v>
      </c>
      <c r="X9" s="81">
        <f t="shared" ref="X9:X33" si="2">V9/W9</f>
        <v>1</v>
      </c>
      <c r="Y9" s="81">
        <v>0</v>
      </c>
    </row>
    <row r="10" spans="1:25" s="6" customFormat="1" ht="41.25" hidden="1" customHeight="1" x14ac:dyDescent="0.25">
      <c r="A10" s="5" t="s">
        <v>9</v>
      </c>
      <c r="B10" s="87" t="s">
        <v>93</v>
      </c>
      <c r="C10" s="31"/>
      <c r="D10" s="31"/>
      <c r="E10" s="31"/>
      <c r="F10" s="31"/>
      <c r="G10" s="31"/>
      <c r="H10" s="31"/>
      <c r="I10" s="72"/>
      <c r="J10" s="69"/>
      <c r="K10" s="69"/>
      <c r="L10" s="69"/>
      <c r="M10" s="69"/>
      <c r="N10" s="69"/>
      <c r="O10" s="69"/>
      <c r="P10" s="32" t="str">
        <f>S9</f>
        <v>Kajian Tim Teknis</v>
      </c>
      <c r="Q10" s="76">
        <v>1</v>
      </c>
      <c r="R10" s="34" t="s">
        <v>128</v>
      </c>
      <c r="S10" s="3" t="s">
        <v>92</v>
      </c>
      <c r="T10" s="33" t="s">
        <v>45</v>
      </c>
      <c r="V10" s="77">
        <f t="shared" si="0"/>
        <v>480</v>
      </c>
      <c r="W10" s="6">
        <f t="shared" si="1"/>
        <v>480</v>
      </c>
      <c r="X10" s="81">
        <f t="shared" si="2"/>
        <v>1</v>
      </c>
      <c r="Y10" s="81">
        <v>0</v>
      </c>
    </row>
    <row r="11" spans="1:25" s="6" customFormat="1" ht="41.25" hidden="1" customHeight="1" x14ac:dyDescent="0.25">
      <c r="A11" s="5" t="s">
        <v>10</v>
      </c>
      <c r="B11" s="87" t="s">
        <v>94</v>
      </c>
      <c r="C11" s="31"/>
      <c r="D11" s="31"/>
      <c r="E11" s="31"/>
      <c r="F11" s="31"/>
      <c r="G11" s="72"/>
      <c r="H11" s="31"/>
      <c r="I11" s="31"/>
      <c r="J11" s="69"/>
      <c r="K11" s="69"/>
      <c r="L11" s="69"/>
      <c r="M11" s="69"/>
      <c r="N11" s="69"/>
      <c r="O11" s="69"/>
      <c r="P11" s="32" t="str">
        <f>S10</f>
        <v>Kajian Tim Teknis</v>
      </c>
      <c r="Q11" s="76">
        <v>60</v>
      </c>
      <c r="R11" s="34" t="s">
        <v>127</v>
      </c>
      <c r="S11" s="3" t="s">
        <v>92</v>
      </c>
      <c r="T11" s="33" t="s">
        <v>45</v>
      </c>
      <c r="V11" s="77">
        <f t="shared" ref="V11:V32" si="3">Q11</f>
        <v>60</v>
      </c>
      <c r="W11" s="6">
        <f t="shared" si="1"/>
        <v>480</v>
      </c>
      <c r="X11" s="81">
        <f t="shared" si="2"/>
        <v>0.125</v>
      </c>
      <c r="Y11" s="81">
        <v>0</v>
      </c>
    </row>
    <row r="12" spans="1:25" s="6" customFormat="1" ht="111" hidden="1" customHeight="1" x14ac:dyDescent="0.25">
      <c r="A12" s="5" t="s">
        <v>49</v>
      </c>
      <c r="B12" s="87" t="s">
        <v>95</v>
      </c>
      <c r="C12" s="31"/>
      <c r="D12" s="31"/>
      <c r="E12" s="72"/>
      <c r="F12" s="31"/>
      <c r="G12" s="31"/>
      <c r="H12" s="31"/>
      <c r="I12" s="31"/>
      <c r="J12" s="69"/>
      <c r="K12" s="69"/>
      <c r="L12" s="69"/>
      <c r="M12" s="69"/>
      <c r="N12" s="69"/>
      <c r="O12" s="69"/>
      <c r="P12" s="32" t="s">
        <v>96</v>
      </c>
      <c r="Q12" s="76">
        <v>60</v>
      </c>
      <c r="R12" s="34" t="s">
        <v>127</v>
      </c>
      <c r="S12" s="3" t="str">
        <f>P12</f>
        <v>Surat Pengantar Permohonan Pertimbangan Teknis</v>
      </c>
      <c r="T12" s="33" t="s">
        <v>45</v>
      </c>
      <c r="V12" s="77">
        <f t="shared" si="3"/>
        <v>60</v>
      </c>
      <c r="W12" s="6">
        <f t="shared" si="1"/>
        <v>480</v>
      </c>
      <c r="X12" s="81">
        <f t="shared" si="2"/>
        <v>0.125</v>
      </c>
      <c r="Y12" s="81">
        <v>0</v>
      </c>
    </row>
    <row r="13" spans="1:25" s="6" customFormat="1" ht="96" hidden="1" customHeight="1" x14ac:dyDescent="0.25">
      <c r="A13" s="5" t="s">
        <v>50</v>
      </c>
      <c r="B13" s="87" t="s">
        <v>97</v>
      </c>
      <c r="C13" s="31"/>
      <c r="D13" s="31"/>
      <c r="E13" s="31"/>
      <c r="F13" s="31"/>
      <c r="G13" s="72"/>
      <c r="H13" s="31"/>
      <c r="I13" s="31"/>
      <c r="J13" s="69"/>
      <c r="K13" s="69"/>
      <c r="L13" s="69"/>
      <c r="M13" s="69"/>
      <c r="N13" s="69"/>
      <c r="O13" s="69"/>
      <c r="P13" s="32" t="s">
        <v>96</v>
      </c>
      <c r="Q13" s="76">
        <v>60</v>
      </c>
      <c r="R13" s="34" t="s">
        <v>127</v>
      </c>
      <c r="S13" s="3" t="str">
        <f>P13</f>
        <v>Surat Pengantar Permohonan Pertimbangan Teknis</v>
      </c>
      <c r="T13" s="33" t="s">
        <v>45</v>
      </c>
      <c r="V13" s="77">
        <f t="shared" si="3"/>
        <v>60</v>
      </c>
      <c r="W13" s="6">
        <f t="shared" si="1"/>
        <v>480</v>
      </c>
      <c r="X13" s="81">
        <f t="shared" si="2"/>
        <v>0.125</v>
      </c>
      <c r="Y13" s="81">
        <v>0</v>
      </c>
    </row>
    <row r="14" spans="1:25" s="6" customFormat="1" ht="66.75" hidden="1" customHeight="1" x14ac:dyDescent="0.25">
      <c r="A14" s="5" t="s">
        <v>51</v>
      </c>
      <c r="B14" s="87" t="s">
        <v>98</v>
      </c>
      <c r="C14" s="31"/>
      <c r="D14" s="31"/>
      <c r="E14" s="31"/>
      <c r="F14" s="31"/>
      <c r="G14" s="31"/>
      <c r="H14" s="72"/>
      <c r="I14" s="31"/>
      <c r="J14" s="69"/>
      <c r="K14" s="69"/>
      <c r="L14" s="69"/>
      <c r="M14" s="69"/>
      <c r="N14" s="69"/>
      <c r="O14" s="69"/>
      <c r="P14" s="32" t="s">
        <v>96</v>
      </c>
      <c r="Q14" s="76">
        <v>60</v>
      </c>
      <c r="R14" s="34" t="s">
        <v>127</v>
      </c>
      <c r="S14" s="3" t="str">
        <f>P14</f>
        <v>Surat Pengantar Permohonan Pertimbangan Teknis</v>
      </c>
      <c r="T14" s="33" t="s">
        <v>45</v>
      </c>
      <c r="V14" s="77">
        <f t="shared" si="3"/>
        <v>60</v>
      </c>
      <c r="W14" s="6">
        <f t="shared" si="1"/>
        <v>480</v>
      </c>
      <c r="X14" s="81">
        <f t="shared" si="2"/>
        <v>0.125</v>
      </c>
      <c r="Y14" s="81">
        <v>0</v>
      </c>
    </row>
    <row r="15" spans="1:25" s="6" customFormat="1" ht="78.75" hidden="1" customHeight="1" x14ac:dyDescent="0.25">
      <c r="A15" s="5" t="s">
        <v>52</v>
      </c>
      <c r="B15" s="87" t="s">
        <v>124</v>
      </c>
      <c r="C15" s="31"/>
      <c r="D15" s="31"/>
      <c r="E15" s="31"/>
      <c r="F15" s="31"/>
      <c r="G15" s="31"/>
      <c r="H15" s="31"/>
      <c r="I15" s="72"/>
      <c r="J15" s="69"/>
      <c r="K15" s="69"/>
      <c r="L15" s="69"/>
      <c r="M15" s="69"/>
      <c r="N15" s="69"/>
      <c r="O15" s="69"/>
      <c r="P15" s="32" t="s">
        <v>96</v>
      </c>
      <c r="Q15" s="76">
        <v>1</v>
      </c>
      <c r="R15" s="34" t="s">
        <v>128</v>
      </c>
      <c r="S15" s="3" t="str">
        <f>P15</f>
        <v>Surat Pengantar Permohonan Pertimbangan Teknis</v>
      </c>
      <c r="T15" s="33" t="s">
        <v>45</v>
      </c>
      <c r="V15" s="77">
        <f t="shared" ref="V15:V16" si="4">Q15*8*60</f>
        <v>480</v>
      </c>
      <c r="W15" s="6">
        <f t="shared" si="1"/>
        <v>480</v>
      </c>
      <c r="X15" s="81">
        <f t="shared" si="2"/>
        <v>1</v>
      </c>
      <c r="Y15" s="81">
        <v>0</v>
      </c>
    </row>
    <row r="16" spans="1:25" s="6" customFormat="1" ht="40.5" customHeight="1" x14ac:dyDescent="0.25">
      <c r="A16" s="5" t="s">
        <v>6</v>
      </c>
      <c r="B16" s="3" t="s">
        <v>99</v>
      </c>
      <c r="C16" s="31"/>
      <c r="D16" s="31"/>
      <c r="E16" s="31"/>
      <c r="F16" s="31"/>
      <c r="G16" s="31"/>
      <c r="H16" s="31"/>
      <c r="I16" s="31"/>
      <c r="J16" s="73"/>
      <c r="K16" s="73"/>
      <c r="L16" s="69"/>
      <c r="M16" s="69"/>
      <c r="N16" s="69"/>
      <c r="O16" s="69"/>
      <c r="P16" s="32" t="s">
        <v>96</v>
      </c>
      <c r="Q16" s="76">
        <v>1</v>
      </c>
      <c r="R16" s="34" t="s">
        <v>128</v>
      </c>
      <c r="S16" s="3" t="s">
        <v>89</v>
      </c>
      <c r="T16" s="33" t="s">
        <v>45</v>
      </c>
      <c r="V16" s="77">
        <f t="shared" si="4"/>
        <v>480</v>
      </c>
      <c r="W16" s="6">
        <f t="shared" si="1"/>
        <v>480</v>
      </c>
      <c r="X16" s="81">
        <f t="shared" si="2"/>
        <v>1</v>
      </c>
      <c r="Y16" s="81">
        <f t="shared" ref="Y16:Y24" si="5">X16</f>
        <v>1</v>
      </c>
    </row>
    <row r="17" spans="1:25" s="6" customFormat="1" ht="44.25" customHeight="1" x14ac:dyDescent="0.25">
      <c r="A17" s="5" t="s">
        <v>7</v>
      </c>
      <c r="B17" s="3" t="s">
        <v>161</v>
      </c>
      <c r="C17" s="31"/>
      <c r="D17" s="31"/>
      <c r="E17" s="31"/>
      <c r="F17" s="31"/>
      <c r="G17" s="31"/>
      <c r="H17" s="31"/>
      <c r="I17" s="31"/>
      <c r="J17" s="69"/>
      <c r="K17" s="69"/>
      <c r="L17" s="73"/>
      <c r="M17" s="69"/>
      <c r="N17" s="69"/>
      <c r="O17" s="69"/>
      <c r="P17" s="32" t="s">
        <v>125</v>
      </c>
      <c r="Q17" s="76">
        <v>20</v>
      </c>
      <c r="R17" s="34" t="s">
        <v>127</v>
      </c>
      <c r="S17" s="3" t="str">
        <f t="shared" ref="S17:S23" si="6">S16</f>
        <v>Proses</v>
      </c>
      <c r="T17" s="33"/>
      <c r="V17" s="77">
        <f t="shared" si="3"/>
        <v>20</v>
      </c>
      <c r="W17" s="6">
        <f t="shared" si="1"/>
        <v>480</v>
      </c>
      <c r="X17" s="81">
        <f t="shared" si="2"/>
        <v>4.1666666666666664E-2</v>
      </c>
      <c r="Y17" s="81">
        <f t="shared" si="5"/>
        <v>4.1666666666666664E-2</v>
      </c>
    </row>
    <row r="18" spans="1:25" s="6" customFormat="1" ht="34.5" customHeight="1" x14ac:dyDescent="0.25">
      <c r="A18" s="5" t="s">
        <v>8</v>
      </c>
      <c r="B18" s="3" t="s">
        <v>159</v>
      </c>
      <c r="C18" s="31"/>
      <c r="D18" s="31"/>
      <c r="E18" s="31"/>
      <c r="F18" s="31"/>
      <c r="G18" s="31"/>
      <c r="H18" s="31"/>
      <c r="I18" s="31"/>
      <c r="J18" s="69"/>
      <c r="K18" s="69"/>
      <c r="L18" s="69"/>
      <c r="M18" s="69"/>
      <c r="N18" s="73"/>
      <c r="O18" s="69"/>
      <c r="P18" s="32" t="s">
        <v>125</v>
      </c>
      <c r="Q18" s="76">
        <v>60</v>
      </c>
      <c r="R18" s="34" t="s">
        <v>127</v>
      </c>
      <c r="S18" s="3" t="str">
        <f>S16</f>
        <v>Proses</v>
      </c>
      <c r="T18" s="33"/>
      <c r="V18" s="77">
        <f t="shared" ref="V18" si="7">Q18</f>
        <v>60</v>
      </c>
      <c r="W18" s="6">
        <f t="shared" si="1"/>
        <v>480</v>
      </c>
      <c r="X18" s="81">
        <f t="shared" ref="X18" si="8">V18/W18</f>
        <v>0.125</v>
      </c>
      <c r="Y18" s="81">
        <f t="shared" si="5"/>
        <v>0.125</v>
      </c>
    </row>
    <row r="19" spans="1:25" s="6" customFormat="1" ht="42.75" customHeight="1" x14ac:dyDescent="0.25">
      <c r="A19" s="5" t="s">
        <v>9</v>
      </c>
      <c r="B19" s="3" t="s">
        <v>100</v>
      </c>
      <c r="C19" s="31"/>
      <c r="D19" s="31"/>
      <c r="E19" s="31"/>
      <c r="F19" s="31"/>
      <c r="G19" s="31"/>
      <c r="H19" s="31"/>
      <c r="I19" s="31"/>
      <c r="J19" s="69"/>
      <c r="K19" s="69"/>
      <c r="L19" s="69"/>
      <c r="M19" s="69"/>
      <c r="N19" s="73"/>
      <c r="O19" s="69"/>
      <c r="P19" s="32" t="s">
        <v>125</v>
      </c>
      <c r="Q19" s="76">
        <v>60</v>
      </c>
      <c r="R19" s="34" t="s">
        <v>127</v>
      </c>
      <c r="S19" s="3" t="str">
        <f>S17</f>
        <v>Proses</v>
      </c>
      <c r="T19" s="33"/>
      <c r="V19" s="77">
        <f t="shared" si="3"/>
        <v>60</v>
      </c>
      <c r="W19" s="6">
        <f t="shared" si="1"/>
        <v>480</v>
      </c>
      <c r="X19" s="81">
        <f t="shared" si="2"/>
        <v>0.125</v>
      </c>
      <c r="Y19" s="81">
        <f t="shared" si="5"/>
        <v>0.125</v>
      </c>
    </row>
    <row r="20" spans="1:25" s="6" customFormat="1" ht="39.75" customHeight="1" x14ac:dyDescent="0.25">
      <c r="A20" s="5" t="s">
        <v>10</v>
      </c>
      <c r="B20" s="3" t="s">
        <v>104</v>
      </c>
      <c r="C20" s="31"/>
      <c r="D20" s="31"/>
      <c r="E20" s="31"/>
      <c r="F20" s="31"/>
      <c r="G20" s="31"/>
      <c r="H20" s="31"/>
      <c r="I20" s="31"/>
      <c r="J20" s="69"/>
      <c r="K20" s="69"/>
      <c r="L20" s="69"/>
      <c r="M20" s="69"/>
      <c r="N20" s="69"/>
      <c r="O20" s="73"/>
      <c r="P20" s="32" t="s">
        <v>125</v>
      </c>
      <c r="Q20" s="76">
        <v>1</v>
      </c>
      <c r="R20" s="34" t="s">
        <v>128</v>
      </c>
      <c r="S20" s="3" t="str">
        <f t="shared" si="6"/>
        <v>Proses</v>
      </c>
      <c r="T20" s="33"/>
      <c r="V20" s="77">
        <f t="shared" ref="V20:V23" si="9">Q20*8*60</f>
        <v>480</v>
      </c>
      <c r="W20" s="6">
        <f t="shared" si="1"/>
        <v>480</v>
      </c>
      <c r="X20" s="81">
        <f t="shared" si="2"/>
        <v>1</v>
      </c>
      <c r="Y20" s="81">
        <f t="shared" si="5"/>
        <v>1</v>
      </c>
    </row>
    <row r="21" spans="1:25" s="6" customFormat="1" ht="105" customHeight="1" x14ac:dyDescent="0.25">
      <c r="A21" s="5" t="s">
        <v>49</v>
      </c>
      <c r="B21" s="3" t="s">
        <v>105</v>
      </c>
      <c r="C21" s="31"/>
      <c r="D21" s="31"/>
      <c r="E21" s="31"/>
      <c r="F21" s="31"/>
      <c r="G21" s="31"/>
      <c r="H21" s="31"/>
      <c r="I21" s="31"/>
      <c r="J21" s="69"/>
      <c r="K21" s="69"/>
      <c r="L21" s="69"/>
      <c r="M21" s="73"/>
      <c r="N21" s="69"/>
      <c r="O21" s="69"/>
      <c r="P21" s="32" t="s">
        <v>125</v>
      </c>
      <c r="Q21" s="76">
        <v>5</v>
      </c>
      <c r="R21" s="34" t="s">
        <v>128</v>
      </c>
      <c r="S21" s="3" t="s">
        <v>126</v>
      </c>
      <c r="T21" s="33"/>
      <c r="V21" s="77">
        <f t="shared" si="9"/>
        <v>2400</v>
      </c>
      <c r="W21" s="6">
        <f t="shared" si="1"/>
        <v>480</v>
      </c>
      <c r="X21" s="81">
        <f t="shared" si="2"/>
        <v>5</v>
      </c>
      <c r="Y21" s="81">
        <f t="shared" si="5"/>
        <v>5</v>
      </c>
    </row>
    <row r="22" spans="1:25" s="6" customFormat="1" ht="52.5" customHeight="1" x14ac:dyDescent="0.25">
      <c r="A22" s="5" t="s">
        <v>101</v>
      </c>
      <c r="B22" s="3" t="s">
        <v>106</v>
      </c>
      <c r="C22" s="31"/>
      <c r="D22" s="31"/>
      <c r="E22" s="31"/>
      <c r="F22" s="31"/>
      <c r="G22" s="31"/>
      <c r="H22" s="31"/>
      <c r="I22" s="31"/>
      <c r="J22" s="69"/>
      <c r="K22" s="69"/>
      <c r="L22" s="69"/>
      <c r="M22" s="69"/>
      <c r="N22" s="73"/>
      <c r="O22" s="69"/>
      <c r="P22" s="32" t="str">
        <f>S21</f>
        <v>Laporan Pertimbangan Teknis</v>
      </c>
      <c r="Q22" s="76">
        <v>1</v>
      </c>
      <c r="R22" s="34" t="s">
        <v>128</v>
      </c>
      <c r="S22" s="3" t="str">
        <f t="shared" si="6"/>
        <v>Laporan Pertimbangan Teknis</v>
      </c>
      <c r="T22" s="33"/>
      <c r="V22" s="77">
        <f t="shared" si="9"/>
        <v>480</v>
      </c>
      <c r="W22" s="6">
        <f t="shared" si="1"/>
        <v>480</v>
      </c>
      <c r="X22" s="81">
        <f t="shared" si="2"/>
        <v>1</v>
      </c>
      <c r="Y22" s="81">
        <f t="shared" si="5"/>
        <v>1</v>
      </c>
    </row>
    <row r="23" spans="1:25" s="6" customFormat="1" ht="61.5" customHeight="1" x14ac:dyDescent="0.25">
      <c r="A23" s="5" t="s">
        <v>102</v>
      </c>
      <c r="B23" s="3" t="s">
        <v>131</v>
      </c>
      <c r="C23" s="31"/>
      <c r="D23" s="31"/>
      <c r="E23" s="31"/>
      <c r="F23" s="31"/>
      <c r="G23" s="31"/>
      <c r="H23" s="31"/>
      <c r="I23" s="31"/>
      <c r="J23" s="69"/>
      <c r="K23" s="69"/>
      <c r="L23" s="69"/>
      <c r="M23" s="69"/>
      <c r="N23" s="69"/>
      <c r="O23" s="73"/>
      <c r="P23" s="32" t="str">
        <f>S22</f>
        <v>Laporan Pertimbangan Teknis</v>
      </c>
      <c r="Q23" s="76">
        <v>1</v>
      </c>
      <c r="R23" s="34" t="s">
        <v>128</v>
      </c>
      <c r="S23" s="3" t="str">
        <f t="shared" si="6"/>
        <v>Laporan Pertimbangan Teknis</v>
      </c>
      <c r="T23" s="33"/>
      <c r="V23" s="77">
        <f t="shared" si="9"/>
        <v>480</v>
      </c>
      <c r="W23" s="6">
        <f t="shared" si="1"/>
        <v>480</v>
      </c>
      <c r="X23" s="81">
        <f t="shared" si="2"/>
        <v>1</v>
      </c>
      <c r="Y23" s="81">
        <f t="shared" si="5"/>
        <v>1</v>
      </c>
    </row>
    <row r="24" spans="1:25" s="6" customFormat="1" ht="65.25" customHeight="1" x14ac:dyDescent="0.25">
      <c r="A24" s="5" t="s">
        <v>103</v>
      </c>
      <c r="B24" s="3" t="s">
        <v>108</v>
      </c>
      <c r="C24" s="31"/>
      <c r="D24" s="31"/>
      <c r="E24" s="31"/>
      <c r="F24" s="31"/>
      <c r="G24" s="31"/>
      <c r="H24" s="31"/>
      <c r="I24" s="31"/>
      <c r="J24" s="69"/>
      <c r="K24" s="69"/>
      <c r="L24" s="73"/>
      <c r="M24" s="69"/>
      <c r="N24" s="69"/>
      <c r="O24" s="69"/>
      <c r="P24" s="32" t="str">
        <f>S23</f>
        <v>Laporan Pertimbangan Teknis</v>
      </c>
      <c r="Q24" s="76">
        <v>30</v>
      </c>
      <c r="R24" s="34" t="s">
        <v>127</v>
      </c>
      <c r="S24" s="3" t="s">
        <v>89</v>
      </c>
      <c r="T24" s="33"/>
      <c r="V24" s="77">
        <f t="shared" si="3"/>
        <v>30</v>
      </c>
      <c r="W24" s="6">
        <f t="shared" si="1"/>
        <v>480</v>
      </c>
      <c r="X24" s="81">
        <f t="shared" si="2"/>
        <v>6.25E-2</v>
      </c>
      <c r="Y24" s="81">
        <f t="shared" si="5"/>
        <v>6.25E-2</v>
      </c>
    </row>
    <row r="25" spans="1:25" s="6" customFormat="1" ht="65.25" hidden="1" customHeight="1" x14ac:dyDescent="0.25">
      <c r="A25" s="5" t="s">
        <v>107</v>
      </c>
      <c r="B25" s="87" t="s">
        <v>109</v>
      </c>
      <c r="C25" s="31"/>
      <c r="D25" s="31"/>
      <c r="E25" s="31"/>
      <c r="F25" s="31"/>
      <c r="G25" s="31"/>
      <c r="H25" s="31"/>
      <c r="I25" s="31"/>
      <c r="J25" s="73"/>
      <c r="K25" s="73"/>
      <c r="L25" s="69"/>
      <c r="M25" s="69"/>
      <c r="N25" s="69"/>
      <c r="O25" s="69"/>
      <c r="P25" s="32" t="str">
        <f>P24</f>
        <v>Laporan Pertimbangan Teknis</v>
      </c>
      <c r="Q25" s="76">
        <v>30</v>
      </c>
      <c r="R25" s="34" t="s">
        <v>127</v>
      </c>
      <c r="S25" s="3" t="str">
        <f>S24</f>
        <v>Proses</v>
      </c>
      <c r="T25" s="33"/>
      <c r="V25" s="77">
        <f t="shared" si="3"/>
        <v>30</v>
      </c>
      <c r="W25" s="6">
        <f t="shared" si="1"/>
        <v>480</v>
      </c>
      <c r="X25" s="81">
        <f t="shared" si="2"/>
        <v>6.25E-2</v>
      </c>
      <c r="Y25" s="81">
        <v>0</v>
      </c>
    </row>
    <row r="26" spans="1:25" s="6" customFormat="1" ht="67.5" hidden="1" customHeight="1" x14ac:dyDescent="0.25">
      <c r="A26" s="5" t="s">
        <v>107</v>
      </c>
      <c r="B26" s="87" t="s">
        <v>110</v>
      </c>
      <c r="C26" s="31"/>
      <c r="D26" s="31"/>
      <c r="E26" s="31"/>
      <c r="F26" s="31"/>
      <c r="G26" s="72"/>
      <c r="H26" s="31"/>
      <c r="I26" s="31"/>
      <c r="J26" s="31"/>
      <c r="K26" s="31"/>
      <c r="L26" s="31"/>
      <c r="M26" s="31"/>
      <c r="N26" s="31"/>
      <c r="O26" s="31"/>
      <c r="P26" s="3" t="str">
        <f>P25</f>
        <v>Laporan Pertimbangan Teknis</v>
      </c>
      <c r="Q26" s="76">
        <v>60</v>
      </c>
      <c r="R26" s="34" t="s">
        <v>127</v>
      </c>
      <c r="S26" s="3" t="s">
        <v>66</v>
      </c>
      <c r="T26" s="33" t="s">
        <v>45</v>
      </c>
      <c r="V26" s="77">
        <f t="shared" si="3"/>
        <v>60</v>
      </c>
      <c r="W26" s="6">
        <f t="shared" si="1"/>
        <v>480</v>
      </c>
      <c r="X26" s="81">
        <f t="shared" si="2"/>
        <v>0.125</v>
      </c>
      <c r="Y26" s="81">
        <v>0</v>
      </c>
    </row>
    <row r="27" spans="1:25" s="6" customFormat="1" ht="63.75" hidden="1" customHeight="1" x14ac:dyDescent="0.25">
      <c r="A27" s="5" t="s">
        <v>112</v>
      </c>
      <c r="B27" s="87" t="s">
        <v>111</v>
      </c>
      <c r="C27" s="31"/>
      <c r="D27" s="31"/>
      <c r="E27" s="72"/>
      <c r="F27" s="31"/>
      <c r="G27" s="31"/>
      <c r="H27" s="31"/>
      <c r="I27" s="31"/>
      <c r="J27" s="31"/>
      <c r="K27" s="31"/>
      <c r="L27" s="31"/>
      <c r="M27" s="31"/>
      <c r="N27" s="31"/>
      <c r="O27" s="31"/>
      <c r="P27" s="3" t="s">
        <v>66</v>
      </c>
      <c r="Q27" s="76">
        <v>1</v>
      </c>
      <c r="R27" s="34" t="s">
        <v>128</v>
      </c>
      <c r="S27" s="3" t="s">
        <v>89</v>
      </c>
      <c r="T27" s="33" t="s">
        <v>45</v>
      </c>
      <c r="V27" s="77">
        <f t="shared" ref="V27" si="10">Q27*8*60</f>
        <v>480</v>
      </c>
      <c r="W27" s="6">
        <f t="shared" si="1"/>
        <v>480</v>
      </c>
      <c r="X27" s="81">
        <f t="shared" si="2"/>
        <v>1</v>
      </c>
      <c r="Y27" s="81">
        <v>0</v>
      </c>
    </row>
    <row r="28" spans="1:25" s="6" customFormat="1" ht="66.75" hidden="1" customHeight="1" x14ac:dyDescent="0.25">
      <c r="A28" s="5" t="s">
        <v>113</v>
      </c>
      <c r="B28" s="87" t="s">
        <v>114</v>
      </c>
      <c r="C28" s="31"/>
      <c r="D28" s="31"/>
      <c r="E28" s="31"/>
      <c r="F28" s="31"/>
      <c r="G28" s="72"/>
      <c r="H28" s="31"/>
      <c r="I28" s="31"/>
      <c r="J28" s="31"/>
      <c r="K28" s="31"/>
      <c r="L28" s="31"/>
      <c r="M28" s="31"/>
      <c r="N28" s="31"/>
      <c r="O28" s="31"/>
      <c r="P28" s="3" t="str">
        <f>P27</f>
        <v>Draft Surat Izin atau Draft Surat Penolakan Izin.</v>
      </c>
      <c r="Q28" s="76">
        <v>60</v>
      </c>
      <c r="R28" s="34" t="s">
        <v>127</v>
      </c>
      <c r="S28" s="3" t="str">
        <f>S27</f>
        <v>Proses</v>
      </c>
      <c r="T28" s="33" t="s">
        <v>45</v>
      </c>
      <c r="V28" s="77">
        <f t="shared" si="3"/>
        <v>60</v>
      </c>
      <c r="W28" s="6">
        <f t="shared" si="1"/>
        <v>480</v>
      </c>
      <c r="X28" s="81">
        <f t="shared" si="2"/>
        <v>0.125</v>
      </c>
      <c r="Y28" s="81">
        <v>0</v>
      </c>
    </row>
    <row r="29" spans="1:25" s="6" customFormat="1" ht="118.5" hidden="1" customHeight="1" x14ac:dyDescent="0.25">
      <c r="A29" s="5" t="s">
        <v>116</v>
      </c>
      <c r="B29" s="87" t="s">
        <v>115</v>
      </c>
      <c r="C29" s="31"/>
      <c r="D29" s="31"/>
      <c r="E29" s="31"/>
      <c r="F29" s="31"/>
      <c r="G29" s="31"/>
      <c r="H29" s="72"/>
      <c r="I29" s="31"/>
      <c r="J29" s="31"/>
      <c r="K29" s="31"/>
      <c r="L29" s="31"/>
      <c r="M29" s="31"/>
      <c r="N29" s="31"/>
      <c r="O29" s="31"/>
      <c r="P29" s="3" t="str">
        <f>P28</f>
        <v>Draft Surat Izin atau Draft Surat Penolakan Izin.</v>
      </c>
      <c r="Q29" s="76">
        <v>60</v>
      </c>
      <c r="R29" s="34" t="s">
        <v>127</v>
      </c>
      <c r="S29" s="3" t="str">
        <f>S28</f>
        <v>Proses</v>
      </c>
      <c r="T29" s="33"/>
      <c r="V29" s="77">
        <f t="shared" si="3"/>
        <v>60</v>
      </c>
      <c r="W29" s="6">
        <f t="shared" si="1"/>
        <v>480</v>
      </c>
      <c r="X29" s="81">
        <f t="shared" si="2"/>
        <v>0.125</v>
      </c>
      <c r="Y29" s="81">
        <v>0</v>
      </c>
    </row>
    <row r="30" spans="1:25" s="6" customFormat="1" ht="99.75" hidden="1" customHeight="1" x14ac:dyDescent="0.25">
      <c r="A30" s="5" t="s">
        <v>117</v>
      </c>
      <c r="B30" s="87" t="s">
        <v>118</v>
      </c>
      <c r="C30" s="31"/>
      <c r="D30" s="31"/>
      <c r="E30" s="31"/>
      <c r="F30" s="31"/>
      <c r="G30" s="31"/>
      <c r="H30" s="31"/>
      <c r="I30" s="72"/>
      <c r="J30" s="31"/>
      <c r="K30" s="31"/>
      <c r="L30" s="31"/>
      <c r="M30" s="31"/>
      <c r="N30" s="31"/>
      <c r="O30" s="31"/>
      <c r="P30" s="3" t="str">
        <f>P29</f>
        <v>Draft Surat Izin atau Draft Surat Penolakan Izin.</v>
      </c>
      <c r="Q30" s="76">
        <v>1</v>
      </c>
      <c r="R30" s="34" t="s">
        <v>128</v>
      </c>
      <c r="S30" s="3" t="str">
        <f>S29</f>
        <v>Proses</v>
      </c>
      <c r="T30" s="33" t="s">
        <v>45</v>
      </c>
      <c r="V30" s="77">
        <f t="shared" ref="V30" si="11">Q30*8*60</f>
        <v>480</v>
      </c>
      <c r="W30" s="6">
        <f t="shared" si="1"/>
        <v>480</v>
      </c>
      <c r="X30" s="81">
        <f t="shared" si="2"/>
        <v>1</v>
      </c>
      <c r="Y30" s="81">
        <v>0</v>
      </c>
    </row>
    <row r="31" spans="1:25" s="6" customFormat="1" ht="81.75" hidden="1" customHeight="1" x14ac:dyDescent="0.25">
      <c r="A31" s="5" t="s">
        <v>119</v>
      </c>
      <c r="B31" s="87" t="s">
        <v>120</v>
      </c>
      <c r="C31" s="72"/>
      <c r="D31" s="72"/>
      <c r="E31" s="72"/>
      <c r="F31" s="72"/>
      <c r="G31" s="72"/>
      <c r="H31" s="72"/>
      <c r="I31" s="72"/>
      <c r="J31" s="72"/>
      <c r="K31" s="72"/>
      <c r="L31" s="72"/>
      <c r="M31" s="31"/>
      <c r="N31" s="31"/>
      <c r="O31" s="31"/>
      <c r="P31" s="3" t="s">
        <v>67</v>
      </c>
      <c r="Q31" s="76">
        <v>30</v>
      </c>
      <c r="R31" s="34" t="s">
        <v>127</v>
      </c>
      <c r="S31" s="3" t="str">
        <f>P31</f>
        <v>Surat Izin atau Surat Penolakan Izin.</v>
      </c>
      <c r="T31" s="35" t="s">
        <v>47</v>
      </c>
      <c r="V31" s="77">
        <f t="shared" si="3"/>
        <v>30</v>
      </c>
      <c r="W31" s="6">
        <f t="shared" si="1"/>
        <v>480</v>
      </c>
      <c r="X31" s="81">
        <f t="shared" si="2"/>
        <v>6.25E-2</v>
      </c>
      <c r="Y31" s="81">
        <v>0</v>
      </c>
    </row>
    <row r="32" spans="1:25" s="6" customFormat="1" ht="67.5" hidden="1" customHeight="1" x14ac:dyDescent="0.25">
      <c r="A32" s="5" t="s">
        <v>122</v>
      </c>
      <c r="B32" s="87" t="s">
        <v>121</v>
      </c>
      <c r="C32" s="72"/>
      <c r="D32" s="72"/>
      <c r="E32" s="72"/>
      <c r="F32" s="72"/>
      <c r="G32" s="72"/>
      <c r="H32" s="72"/>
      <c r="I32" s="72"/>
      <c r="J32" s="72"/>
      <c r="K32" s="72"/>
      <c r="L32" s="72"/>
      <c r="M32" s="31"/>
      <c r="N32" s="31"/>
      <c r="O32" s="31"/>
      <c r="P32" s="3" t="str">
        <f>P31</f>
        <v>Surat Izin atau Surat Penolakan Izin.</v>
      </c>
      <c r="Q32" s="76">
        <v>30</v>
      </c>
      <c r="R32" s="34" t="s">
        <v>127</v>
      </c>
      <c r="S32" s="3" t="s">
        <v>89</v>
      </c>
      <c r="T32" s="35" t="s">
        <v>48</v>
      </c>
      <c r="V32" s="77">
        <f t="shared" si="3"/>
        <v>30</v>
      </c>
      <c r="W32" s="6">
        <f t="shared" si="1"/>
        <v>480</v>
      </c>
      <c r="X32" s="81">
        <f t="shared" si="2"/>
        <v>6.25E-2</v>
      </c>
      <c r="Y32" s="81">
        <v>0</v>
      </c>
    </row>
    <row r="33" spans="1:26" s="6" customFormat="1" ht="33.75" customHeight="1" x14ac:dyDescent="0.25">
      <c r="A33" s="5" t="s">
        <v>123</v>
      </c>
      <c r="B33" s="3" t="s">
        <v>165</v>
      </c>
      <c r="C33" s="72"/>
      <c r="D33" s="72"/>
      <c r="E33" s="72"/>
      <c r="F33" s="72"/>
      <c r="G33" s="72"/>
      <c r="H33" s="72"/>
      <c r="I33" s="72"/>
      <c r="J33" s="72"/>
      <c r="K33" s="72"/>
      <c r="L33" s="72"/>
      <c r="M33" s="31"/>
      <c r="N33" s="31"/>
      <c r="O33" s="31"/>
      <c r="P33" s="3" t="str">
        <f>P24</f>
        <v>Laporan Pertimbangan Teknis</v>
      </c>
      <c r="Q33" s="76"/>
      <c r="R33" s="34"/>
      <c r="S33" s="3"/>
      <c r="T33" s="33" t="s">
        <v>45</v>
      </c>
      <c r="V33" s="77">
        <f t="shared" ref="V33" si="12">Q33*8*60</f>
        <v>0</v>
      </c>
      <c r="W33" s="6">
        <f t="shared" si="1"/>
        <v>480</v>
      </c>
      <c r="X33" s="81">
        <f t="shared" si="2"/>
        <v>0</v>
      </c>
      <c r="Y33" s="81">
        <v>0</v>
      </c>
    </row>
    <row r="34" spans="1:26" s="6" customFormat="1" x14ac:dyDescent="0.25">
      <c r="T34" s="36"/>
      <c r="X34" s="81"/>
      <c r="Y34" s="81"/>
    </row>
    <row r="35" spans="1:26" s="6" customFormat="1" ht="15" x14ac:dyDescent="0.25">
      <c r="A35" s="84" t="s">
        <v>129</v>
      </c>
      <c r="T35" s="36"/>
      <c r="X35" s="83">
        <f>SUM(X6:X33)</f>
        <v>16.46875</v>
      </c>
      <c r="Y35" s="83">
        <f>SUM(Y6:Y33)</f>
        <v>9.3645833333333339</v>
      </c>
    </row>
    <row r="36" spans="1:26" ht="17.25" customHeight="1" x14ac:dyDescent="0.25">
      <c r="A36" s="14" t="s">
        <v>160</v>
      </c>
      <c r="T36" s="7"/>
      <c r="U36" s="37"/>
      <c r="X36" s="7"/>
      <c r="Z36" s="82"/>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55118110236220474" right="0.39370078740157483" top="1.0236220472440944" bottom="0.47244094488188981" header="0.31496062992125984" footer="0.31496062992125984"/>
  <pageSetup paperSize="256" scale="70" orientation="landscape" horizontalDpi="4294967293" verticalDpi="4294967293"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view="pageBreakPreview" zoomScale="60" zoomScaleNormal="100" workbookViewId="0">
      <selection activeCell="Q24" sqref="Q24"/>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59"/>
      <c r="B1" s="160"/>
      <c r="C1" s="161" t="s">
        <v>15</v>
      </c>
      <c r="D1" s="162"/>
      <c r="E1" s="105" t="s">
        <v>23</v>
      </c>
      <c r="F1" s="163"/>
      <c r="G1" s="163"/>
      <c r="H1" s="162"/>
    </row>
    <row r="2" spans="1:8" x14ac:dyDescent="0.25">
      <c r="A2" s="164"/>
      <c r="B2" s="165"/>
      <c r="C2" s="161" t="s">
        <v>16</v>
      </c>
      <c r="D2" s="162"/>
      <c r="E2" s="105" t="s">
        <v>23</v>
      </c>
      <c r="F2" s="166"/>
      <c r="G2" s="163"/>
      <c r="H2" s="162"/>
    </row>
    <row r="3" spans="1:8" x14ac:dyDescent="0.25">
      <c r="A3" s="167"/>
      <c r="B3" s="168"/>
      <c r="C3" s="161" t="s">
        <v>17</v>
      </c>
      <c r="D3" s="162"/>
      <c r="E3" s="105" t="s">
        <v>23</v>
      </c>
      <c r="F3" s="169"/>
      <c r="G3" s="163"/>
      <c r="H3" s="162"/>
    </row>
    <row r="4" spans="1:8" ht="15" customHeight="1" x14ac:dyDescent="0.25">
      <c r="A4" s="167"/>
      <c r="B4" s="168"/>
      <c r="C4" s="161" t="s">
        <v>18</v>
      </c>
      <c r="D4" s="162"/>
      <c r="E4" s="105" t="s">
        <v>23</v>
      </c>
      <c r="F4" s="169"/>
      <c r="G4" s="163"/>
      <c r="H4" s="162"/>
    </row>
    <row r="5" spans="1:8" ht="15" customHeight="1" x14ac:dyDescent="0.25">
      <c r="A5" s="170" t="s">
        <v>0</v>
      </c>
      <c r="B5" s="171"/>
      <c r="C5" s="174" t="s">
        <v>19</v>
      </c>
      <c r="D5" s="175"/>
      <c r="E5" s="106" t="s">
        <v>23</v>
      </c>
      <c r="F5" s="176" t="s">
        <v>20</v>
      </c>
      <c r="G5" s="176"/>
      <c r="H5" s="177"/>
    </row>
    <row r="6" spans="1:8" ht="15" customHeight="1" x14ac:dyDescent="0.25">
      <c r="A6" s="170"/>
      <c r="B6" s="171"/>
      <c r="C6" s="38"/>
      <c r="D6" s="102"/>
      <c r="E6" s="38"/>
      <c r="F6" s="178" t="s">
        <v>21</v>
      </c>
      <c r="G6" s="178"/>
      <c r="H6" s="168"/>
    </row>
    <row r="7" spans="1:8" ht="15" customHeight="1" x14ac:dyDescent="0.25">
      <c r="A7" s="172"/>
      <c r="B7" s="173"/>
      <c r="C7" s="39"/>
      <c r="D7" s="113"/>
      <c r="E7" s="39"/>
      <c r="F7" s="137"/>
      <c r="G7" s="137"/>
      <c r="H7" s="165"/>
    </row>
    <row r="8" spans="1:8" x14ac:dyDescent="0.25">
      <c r="A8" s="167"/>
      <c r="B8" s="168"/>
      <c r="C8" s="39"/>
      <c r="D8" s="113"/>
      <c r="E8" s="39"/>
      <c r="F8" s="137"/>
      <c r="G8" s="137"/>
      <c r="H8" s="165"/>
    </row>
    <row r="9" spans="1:8" x14ac:dyDescent="0.25">
      <c r="A9" s="167" t="s">
        <v>1</v>
      </c>
      <c r="B9" s="168"/>
      <c r="C9" s="39"/>
      <c r="D9" s="113"/>
      <c r="E9" s="39"/>
      <c r="F9" s="137"/>
      <c r="G9" s="137"/>
      <c r="H9" s="165"/>
    </row>
    <row r="10" spans="1:8" x14ac:dyDescent="0.25">
      <c r="A10" s="167" t="s">
        <v>2</v>
      </c>
      <c r="B10" s="168"/>
      <c r="C10" s="39"/>
      <c r="D10" s="113"/>
      <c r="E10" s="39"/>
      <c r="F10" s="186" t="s">
        <v>154</v>
      </c>
      <c r="G10" s="186"/>
      <c r="H10" s="187"/>
    </row>
    <row r="11" spans="1:8" x14ac:dyDescent="0.25">
      <c r="A11" s="188"/>
      <c r="B11" s="189"/>
      <c r="C11" s="39"/>
      <c r="D11" s="113"/>
      <c r="E11" s="39"/>
      <c r="F11" s="137" t="s">
        <v>155</v>
      </c>
      <c r="G11" s="137"/>
      <c r="H11" s="165"/>
    </row>
    <row r="12" spans="1:8" x14ac:dyDescent="0.25">
      <c r="A12" s="167"/>
      <c r="B12" s="168"/>
      <c r="C12" s="39"/>
      <c r="D12" s="113"/>
      <c r="E12" s="39"/>
      <c r="F12" s="137" t="s">
        <v>156</v>
      </c>
      <c r="G12" s="137"/>
      <c r="H12" s="165"/>
    </row>
    <row r="13" spans="1:8" x14ac:dyDescent="0.25">
      <c r="A13" s="167" t="s">
        <v>3</v>
      </c>
      <c r="B13" s="168"/>
      <c r="C13" s="39"/>
      <c r="D13" s="113"/>
      <c r="E13" s="39"/>
      <c r="F13" s="190"/>
      <c r="G13" s="190"/>
      <c r="H13" s="191"/>
    </row>
    <row r="14" spans="1:8" ht="15" customHeight="1" x14ac:dyDescent="0.25">
      <c r="A14" s="167" t="s">
        <v>60</v>
      </c>
      <c r="B14" s="168"/>
      <c r="C14" s="192" t="s">
        <v>22</v>
      </c>
      <c r="D14" s="193"/>
      <c r="E14" s="198" t="s">
        <v>23</v>
      </c>
      <c r="F14" s="201" t="s">
        <v>175</v>
      </c>
      <c r="G14" s="201"/>
      <c r="H14" s="202"/>
    </row>
    <row r="15" spans="1:8" ht="15" customHeight="1" x14ac:dyDescent="0.25">
      <c r="A15" s="107"/>
      <c r="B15" s="108"/>
      <c r="C15" s="194"/>
      <c r="D15" s="195"/>
      <c r="E15" s="199"/>
      <c r="F15" s="203"/>
      <c r="G15" s="203"/>
      <c r="H15" s="204"/>
    </row>
    <row r="16" spans="1:8" s="40" customFormat="1" x14ac:dyDescent="0.25">
      <c r="A16" s="207"/>
      <c r="B16" s="208"/>
      <c r="C16" s="196"/>
      <c r="D16" s="197"/>
      <c r="E16" s="200"/>
      <c r="F16" s="205"/>
      <c r="G16" s="205"/>
      <c r="H16" s="206"/>
    </row>
    <row r="17" spans="1:8" s="41" customFormat="1" x14ac:dyDescent="0.25">
      <c r="A17" s="179"/>
      <c r="B17" s="180"/>
      <c r="C17" s="180"/>
      <c r="D17" s="180"/>
      <c r="E17" s="180"/>
      <c r="F17" s="180"/>
      <c r="G17" s="180"/>
      <c r="H17" s="181"/>
    </row>
    <row r="18" spans="1:8" s="45" customFormat="1" x14ac:dyDescent="0.25">
      <c r="A18" s="42"/>
      <c r="B18" s="43" t="s">
        <v>4</v>
      </c>
      <c r="C18" s="44"/>
      <c r="D18" s="44" t="s">
        <v>24</v>
      </c>
      <c r="E18" s="44"/>
      <c r="F18" s="44"/>
      <c r="G18" s="44"/>
      <c r="H18" s="43"/>
    </row>
    <row r="19" spans="1:8" s="41" customFormat="1" ht="15" customHeight="1" x14ac:dyDescent="0.25">
      <c r="A19" s="211" t="s">
        <v>5</v>
      </c>
      <c r="B19" s="183" t="s">
        <v>64</v>
      </c>
      <c r="C19" s="46" t="s">
        <v>5</v>
      </c>
      <c r="D19" s="182" t="s">
        <v>56</v>
      </c>
      <c r="E19" s="182"/>
      <c r="F19" s="182"/>
      <c r="G19" s="182"/>
      <c r="H19" s="183"/>
    </row>
    <row r="20" spans="1:8" s="41" customFormat="1" ht="15" customHeight="1" x14ac:dyDescent="0.25">
      <c r="A20" s="212"/>
      <c r="B20" s="185"/>
      <c r="C20" s="212" t="s">
        <v>6</v>
      </c>
      <c r="D20" s="184" t="s">
        <v>176</v>
      </c>
      <c r="E20" s="184"/>
      <c r="F20" s="184"/>
      <c r="G20" s="184"/>
      <c r="H20" s="185"/>
    </row>
    <row r="21" spans="1:8" s="41" customFormat="1" ht="15" customHeight="1" x14ac:dyDescent="0.25">
      <c r="A21" s="104" t="s">
        <v>6</v>
      </c>
      <c r="B21" s="109" t="s">
        <v>63</v>
      </c>
      <c r="C21" s="212"/>
      <c r="D21" s="184"/>
      <c r="E21" s="184"/>
      <c r="F21" s="184"/>
      <c r="G21" s="184"/>
      <c r="H21" s="185"/>
    </row>
    <row r="22" spans="1:8" s="41" customFormat="1" ht="15" customHeight="1" x14ac:dyDescent="0.25">
      <c r="A22" s="212" t="s">
        <v>7</v>
      </c>
      <c r="B22" s="185" t="s">
        <v>62</v>
      </c>
      <c r="C22" s="212"/>
      <c r="D22" s="184"/>
      <c r="E22" s="184"/>
      <c r="F22" s="184"/>
      <c r="G22" s="184"/>
      <c r="H22" s="185"/>
    </row>
    <row r="23" spans="1:8" s="41" customFormat="1" ht="15" customHeight="1" x14ac:dyDescent="0.25">
      <c r="A23" s="212"/>
      <c r="B23" s="185"/>
      <c r="C23" s="212" t="s">
        <v>7</v>
      </c>
      <c r="D23" s="184" t="s">
        <v>177</v>
      </c>
      <c r="E23" s="184"/>
      <c r="F23" s="184"/>
      <c r="G23" s="184"/>
      <c r="H23" s="185"/>
    </row>
    <row r="24" spans="1:8" s="41" customFormat="1" ht="15" customHeight="1" x14ac:dyDescent="0.25">
      <c r="A24" s="212" t="s">
        <v>8</v>
      </c>
      <c r="B24" s="185" t="s">
        <v>61</v>
      </c>
      <c r="C24" s="212"/>
      <c r="D24" s="184"/>
      <c r="E24" s="184"/>
      <c r="F24" s="184"/>
      <c r="G24" s="184"/>
      <c r="H24" s="185"/>
    </row>
    <row r="25" spans="1:8" s="41" customFormat="1" ht="15" customHeight="1" x14ac:dyDescent="0.25">
      <c r="A25" s="212"/>
      <c r="B25" s="185"/>
      <c r="C25" s="212"/>
      <c r="D25" s="184"/>
      <c r="E25" s="184"/>
      <c r="F25" s="184"/>
      <c r="G25" s="184"/>
      <c r="H25" s="185"/>
    </row>
    <row r="26" spans="1:8" s="41" customFormat="1" ht="15" customHeight="1" x14ac:dyDescent="0.25">
      <c r="A26" s="212" t="s">
        <v>9</v>
      </c>
      <c r="B26" s="185" t="s">
        <v>157</v>
      </c>
      <c r="C26" s="112" t="s">
        <v>8</v>
      </c>
      <c r="D26" s="184" t="s">
        <v>57</v>
      </c>
      <c r="E26" s="184"/>
      <c r="F26" s="184"/>
      <c r="G26" s="184"/>
      <c r="H26" s="185"/>
    </row>
    <row r="27" spans="1:8" s="41" customFormat="1" ht="15" customHeight="1" x14ac:dyDescent="0.25">
      <c r="A27" s="212"/>
      <c r="B27" s="185"/>
      <c r="C27" s="47"/>
      <c r="D27" s="110"/>
      <c r="E27" s="110"/>
      <c r="F27" s="110"/>
      <c r="G27" s="110"/>
      <c r="H27" s="111"/>
    </row>
    <row r="28" spans="1:8" s="41" customFormat="1" ht="15" customHeight="1" x14ac:dyDescent="0.25">
      <c r="A28" s="212"/>
      <c r="B28" s="185"/>
      <c r="C28" s="110"/>
      <c r="D28" s="110"/>
      <c r="E28" s="110"/>
      <c r="F28" s="110"/>
      <c r="G28" s="110"/>
      <c r="H28" s="111"/>
    </row>
    <row r="29" spans="1:8" s="45" customFormat="1" x14ac:dyDescent="0.25">
      <c r="A29" s="2"/>
      <c r="B29" s="1" t="s">
        <v>11</v>
      </c>
      <c r="C29" s="2"/>
      <c r="D29" s="44" t="s">
        <v>25</v>
      </c>
      <c r="E29" s="44"/>
      <c r="F29" s="44"/>
      <c r="G29" s="44"/>
      <c r="H29" s="43"/>
    </row>
    <row r="30" spans="1:8" x14ac:dyDescent="0.25">
      <c r="A30" s="103" t="s">
        <v>5</v>
      </c>
      <c r="B30" s="48" t="s">
        <v>12</v>
      </c>
      <c r="C30" s="103" t="s">
        <v>5</v>
      </c>
      <c r="D30" s="213" t="s">
        <v>26</v>
      </c>
      <c r="E30" s="213"/>
      <c r="F30" s="213"/>
      <c r="G30" s="213"/>
      <c r="H30" s="214"/>
    </row>
    <row r="31" spans="1:8" x14ac:dyDescent="0.25">
      <c r="A31" s="104" t="s">
        <v>6</v>
      </c>
      <c r="B31" s="10" t="s">
        <v>14</v>
      </c>
      <c r="C31" s="104" t="s">
        <v>6</v>
      </c>
      <c r="D31" s="209" t="s">
        <v>27</v>
      </c>
      <c r="E31" s="209"/>
      <c r="F31" s="209"/>
      <c r="G31" s="209"/>
      <c r="H31" s="210"/>
    </row>
    <row r="32" spans="1:8" x14ac:dyDescent="0.25">
      <c r="A32" s="104" t="s">
        <v>7</v>
      </c>
      <c r="B32" s="10" t="s">
        <v>13</v>
      </c>
      <c r="C32" s="104" t="s">
        <v>7</v>
      </c>
      <c r="D32" s="209" t="s">
        <v>28</v>
      </c>
      <c r="E32" s="209"/>
      <c r="F32" s="209"/>
      <c r="G32" s="209"/>
      <c r="H32" s="210"/>
    </row>
    <row r="33" spans="1:8" x14ac:dyDescent="0.25">
      <c r="A33" s="104" t="s">
        <v>8</v>
      </c>
      <c r="B33" s="10" t="s">
        <v>35</v>
      </c>
      <c r="C33" s="104"/>
      <c r="D33" s="209"/>
      <c r="E33" s="209"/>
      <c r="F33" s="209"/>
      <c r="G33" s="209"/>
      <c r="H33" s="210"/>
    </row>
    <row r="34" spans="1:8" s="45" customFormat="1" x14ac:dyDescent="0.25">
      <c r="A34" s="2"/>
      <c r="B34" s="1" t="s">
        <v>29</v>
      </c>
      <c r="C34" s="2"/>
      <c r="D34" s="44" t="s">
        <v>30</v>
      </c>
      <c r="E34" s="44"/>
      <c r="F34" s="44"/>
      <c r="G34" s="44"/>
      <c r="H34" s="43"/>
    </row>
    <row r="35" spans="1:8" ht="15" customHeight="1" x14ac:dyDescent="0.25">
      <c r="A35" s="211" t="s">
        <v>31</v>
      </c>
      <c r="B35" s="183" t="s">
        <v>178</v>
      </c>
      <c r="C35" s="103" t="s">
        <v>5</v>
      </c>
      <c r="D35" s="49" t="s">
        <v>54</v>
      </c>
      <c r="E35" s="49"/>
      <c r="F35" s="49"/>
      <c r="G35" s="49" t="s">
        <v>23</v>
      </c>
      <c r="H35" s="113" t="s">
        <v>33</v>
      </c>
    </row>
    <row r="36" spans="1:8" ht="15" customHeight="1" x14ac:dyDescent="0.25">
      <c r="A36" s="212"/>
      <c r="B36" s="185"/>
      <c r="C36" s="50" t="s">
        <v>6</v>
      </c>
      <c r="D36" s="10" t="s">
        <v>55</v>
      </c>
      <c r="E36" s="10"/>
      <c r="F36" s="10"/>
      <c r="G36" s="10" t="s">
        <v>23</v>
      </c>
      <c r="H36" s="113" t="s">
        <v>34</v>
      </c>
    </row>
    <row r="37" spans="1:8" ht="15" customHeight="1" x14ac:dyDescent="0.25">
      <c r="A37" s="212"/>
      <c r="B37" s="185"/>
      <c r="C37" s="50" t="s">
        <v>7</v>
      </c>
      <c r="D37" s="10" t="s">
        <v>59</v>
      </c>
      <c r="E37" s="10"/>
      <c r="F37" s="10"/>
      <c r="G37" s="10" t="s">
        <v>23</v>
      </c>
      <c r="H37" s="113" t="s">
        <v>34</v>
      </c>
    </row>
    <row r="38" spans="1:8" x14ac:dyDescent="0.25">
      <c r="A38" s="212"/>
      <c r="B38" s="185"/>
      <c r="C38" s="50" t="s">
        <v>8</v>
      </c>
      <c r="D38" s="10" t="s">
        <v>65</v>
      </c>
      <c r="E38" s="10"/>
      <c r="F38" s="10"/>
      <c r="G38" s="10" t="s">
        <v>23</v>
      </c>
      <c r="H38" s="113" t="s">
        <v>34</v>
      </c>
    </row>
    <row r="39" spans="1:8" ht="15" customHeight="1" x14ac:dyDescent="0.25">
      <c r="A39" s="51"/>
      <c r="B39" s="185"/>
      <c r="C39" s="50" t="s">
        <v>9</v>
      </c>
      <c r="D39" s="10" t="s">
        <v>32</v>
      </c>
      <c r="E39" s="10"/>
      <c r="F39" s="10"/>
      <c r="G39" s="10" t="s">
        <v>23</v>
      </c>
      <c r="H39" s="113" t="s">
        <v>34</v>
      </c>
    </row>
    <row r="40" spans="1:8" x14ac:dyDescent="0.25">
      <c r="A40" s="52"/>
      <c r="B40" s="53"/>
      <c r="C40" s="54"/>
      <c r="D40" s="55"/>
      <c r="E40" s="55"/>
      <c r="F40" s="55"/>
      <c r="G40" s="55"/>
      <c r="H40" s="114"/>
    </row>
  </sheetData>
  <mergeCells count="55">
    <mergeCell ref="A1:B1"/>
    <mergeCell ref="C1:D1"/>
    <mergeCell ref="F1:H1"/>
    <mergeCell ref="A2:B2"/>
    <mergeCell ref="C2:D2"/>
    <mergeCell ref="F2:H2"/>
    <mergeCell ref="A8:B8"/>
    <mergeCell ref="F8:H8"/>
    <mergeCell ref="A3:B3"/>
    <mergeCell ref="C3:D3"/>
    <mergeCell ref="F3:H3"/>
    <mergeCell ref="A4:B4"/>
    <mergeCell ref="C4:D4"/>
    <mergeCell ref="F4:H4"/>
    <mergeCell ref="A5:B7"/>
    <mergeCell ref="C5:D5"/>
    <mergeCell ref="F5:H5"/>
    <mergeCell ref="F6:H6"/>
    <mergeCell ref="F7:H7"/>
    <mergeCell ref="A9:B9"/>
    <mergeCell ref="F9:H9"/>
    <mergeCell ref="A10:B10"/>
    <mergeCell ref="F10:H10"/>
    <mergeCell ref="A11:B11"/>
    <mergeCell ref="F11:H11"/>
    <mergeCell ref="A12:B12"/>
    <mergeCell ref="F12:H12"/>
    <mergeCell ref="A13:B13"/>
    <mergeCell ref="F13:H13"/>
    <mergeCell ref="A14:B14"/>
    <mergeCell ref="C14:D16"/>
    <mergeCell ref="E14:E16"/>
    <mergeCell ref="F14:H16"/>
    <mergeCell ref="A16:B16"/>
    <mergeCell ref="D30:H30"/>
    <mergeCell ref="A17:H17"/>
    <mergeCell ref="A19:A20"/>
    <mergeCell ref="B19:B20"/>
    <mergeCell ref="D19:H19"/>
    <mergeCell ref="C20:C22"/>
    <mergeCell ref="D20:H22"/>
    <mergeCell ref="A22:A23"/>
    <mergeCell ref="B22:B23"/>
    <mergeCell ref="C23:C25"/>
    <mergeCell ref="D23:H25"/>
    <mergeCell ref="A24:A25"/>
    <mergeCell ref="B24:B25"/>
    <mergeCell ref="A26:A28"/>
    <mergeCell ref="B26:B28"/>
    <mergeCell ref="D26:H26"/>
    <mergeCell ref="D31:H31"/>
    <mergeCell ref="D32:H32"/>
    <mergeCell ref="D33:H33"/>
    <mergeCell ref="A35:A38"/>
    <mergeCell ref="B35:B39"/>
  </mergeCells>
  <printOptions horizontalCentered="1"/>
  <pageMargins left="0.43307086614173229" right="0.39370078740157483" top="0.94488188976377963" bottom="0.74803149606299213" header="0.31496062992125984" footer="0.31496062992125984"/>
  <pageSetup paperSize="256" scale="81" orientation="landscape" horizontalDpi="4294967293" verticalDpi="4294967293"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Z36"/>
  <sheetViews>
    <sheetView view="pageBreakPreview" zoomScale="90" zoomScaleSheetLayoutView="90" workbookViewId="0">
      <pane ySplit="5" topLeftCell="A22" activePane="bottomLeft" state="frozen"/>
      <selection pane="bottomLeft" activeCell="P35" sqref="P35"/>
    </sheetView>
  </sheetViews>
  <sheetFormatPr defaultRowHeight="12.75" x14ac:dyDescent="0.2"/>
  <cols>
    <col min="1" max="1" width="4.28515625" style="7" customWidth="1"/>
    <col min="2" max="2" width="47.14062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27.5703125" style="7" customWidth="1"/>
    <col min="17" max="17" width="3.7109375" style="7" customWidth="1"/>
    <col min="18" max="18" width="7" style="7" customWidth="1"/>
    <col min="19" max="19" width="13" style="7" customWidth="1"/>
    <col min="20" max="20" width="37.7109375" style="37" customWidth="1"/>
    <col min="21" max="21" width="9.140625" style="7"/>
    <col min="22" max="22" width="8.7109375" style="7" customWidth="1"/>
    <col min="23" max="23" width="5.28515625" style="7" customWidth="1"/>
    <col min="24" max="25" width="9.140625" style="82"/>
    <col min="26" max="16384" width="9.140625" style="7"/>
  </cols>
  <sheetData>
    <row r="1" spans="1:25" s="25" customFormat="1" ht="20.25" customHeight="1" x14ac:dyDescent="0.25">
      <c r="A1" s="221" t="s">
        <v>146</v>
      </c>
      <c r="B1" s="221"/>
      <c r="C1" s="221"/>
      <c r="D1" s="221"/>
      <c r="E1" s="221"/>
      <c r="F1" s="221"/>
      <c r="G1" s="221"/>
      <c r="H1" s="221"/>
      <c r="I1" s="221"/>
      <c r="J1" s="221"/>
      <c r="K1" s="221"/>
      <c r="L1" s="221"/>
      <c r="M1" s="221"/>
      <c r="N1" s="221"/>
      <c r="O1" s="221"/>
      <c r="P1" s="221"/>
      <c r="Q1" s="221"/>
      <c r="R1" s="221"/>
      <c r="S1" s="221"/>
      <c r="T1" s="221"/>
      <c r="X1" s="78"/>
      <c r="Y1" s="78"/>
    </row>
    <row r="2" spans="1:25" s="26" customFormat="1" x14ac:dyDescent="0.25">
      <c r="A2" s="8"/>
      <c r="B2" s="8"/>
      <c r="C2" s="8"/>
      <c r="D2" s="8"/>
      <c r="E2" s="8"/>
      <c r="F2" s="8"/>
      <c r="G2" s="8"/>
      <c r="H2" s="8"/>
      <c r="I2" s="8"/>
      <c r="J2" s="8"/>
      <c r="K2" s="8"/>
      <c r="L2" s="8"/>
      <c r="M2" s="8"/>
      <c r="N2" s="8"/>
      <c r="O2" s="8"/>
      <c r="P2" s="8"/>
      <c r="Q2" s="8"/>
      <c r="R2" s="8"/>
      <c r="S2" s="8"/>
      <c r="T2" s="9"/>
      <c r="X2" s="79"/>
      <c r="Y2" s="79"/>
    </row>
    <row r="3" spans="1:25" s="27" customFormat="1" ht="18" customHeight="1" x14ac:dyDescent="0.25">
      <c r="A3" s="215" t="s">
        <v>36</v>
      </c>
      <c r="B3" s="215" t="s">
        <v>37</v>
      </c>
      <c r="C3" s="223" t="s">
        <v>38</v>
      </c>
      <c r="D3" s="224"/>
      <c r="E3" s="224"/>
      <c r="F3" s="224"/>
      <c r="G3" s="224"/>
      <c r="H3" s="224"/>
      <c r="I3" s="224"/>
      <c r="J3" s="224"/>
      <c r="K3" s="224"/>
      <c r="L3" s="224"/>
      <c r="M3" s="224"/>
      <c r="N3" s="224"/>
      <c r="O3" s="225"/>
      <c r="P3" s="223" t="s">
        <v>40</v>
      </c>
      <c r="Q3" s="224"/>
      <c r="R3" s="224"/>
      <c r="S3" s="225"/>
      <c r="T3" s="215" t="s">
        <v>44</v>
      </c>
      <c r="X3" s="80"/>
      <c r="Y3" s="80"/>
    </row>
    <row r="4" spans="1:25" s="27" customFormat="1" ht="18" customHeight="1" x14ac:dyDescent="0.25">
      <c r="A4" s="222"/>
      <c r="B4" s="222"/>
      <c r="C4" s="226" t="s">
        <v>39</v>
      </c>
      <c r="D4" s="226" t="s">
        <v>158</v>
      </c>
      <c r="E4" s="228" t="s">
        <v>78</v>
      </c>
      <c r="F4" s="229"/>
      <c r="G4" s="229"/>
      <c r="H4" s="229"/>
      <c r="I4" s="229"/>
      <c r="J4" s="230"/>
      <c r="K4" s="228" t="s">
        <v>86</v>
      </c>
      <c r="L4" s="229"/>
      <c r="M4" s="229"/>
      <c r="N4" s="229"/>
      <c r="O4" s="230"/>
      <c r="P4" s="215" t="s">
        <v>41</v>
      </c>
      <c r="Q4" s="217" t="s">
        <v>42</v>
      </c>
      <c r="R4" s="218"/>
      <c r="S4" s="215" t="s">
        <v>43</v>
      </c>
      <c r="T4" s="222"/>
      <c r="X4" s="80"/>
      <c r="Y4" s="80"/>
    </row>
    <row r="5" spans="1:25" s="27" customFormat="1" ht="37.5" customHeight="1" thickBot="1" x14ac:dyDescent="0.3">
      <c r="A5" s="216"/>
      <c r="B5" s="216"/>
      <c r="C5" s="227"/>
      <c r="D5" s="227"/>
      <c r="E5" s="85" t="s">
        <v>80</v>
      </c>
      <c r="F5" s="85" t="s">
        <v>81</v>
      </c>
      <c r="G5" s="85" t="s">
        <v>82</v>
      </c>
      <c r="H5" s="85" t="s">
        <v>83</v>
      </c>
      <c r="I5" s="85" t="s">
        <v>79</v>
      </c>
      <c r="J5" s="85" t="s">
        <v>84</v>
      </c>
      <c r="K5" s="74" t="s">
        <v>77</v>
      </c>
      <c r="L5" s="74" t="s">
        <v>130</v>
      </c>
      <c r="M5" s="74" t="s">
        <v>81</v>
      </c>
      <c r="N5" s="74" t="s">
        <v>83</v>
      </c>
      <c r="O5" s="74" t="s">
        <v>85</v>
      </c>
      <c r="P5" s="216"/>
      <c r="Q5" s="219"/>
      <c r="R5" s="220"/>
      <c r="S5" s="216"/>
      <c r="T5" s="216"/>
      <c r="X5" s="80"/>
      <c r="Y5" s="80"/>
    </row>
    <row r="6" spans="1:25" s="6" customFormat="1" ht="38.25" customHeight="1" thickTop="1" x14ac:dyDescent="0.25">
      <c r="A6" s="4" t="s">
        <v>5</v>
      </c>
      <c r="B6" s="28" t="s">
        <v>164</v>
      </c>
      <c r="C6" s="71"/>
      <c r="D6" s="29"/>
      <c r="E6" s="29"/>
      <c r="F6" s="29"/>
      <c r="G6" s="29"/>
      <c r="H6" s="29"/>
      <c r="I6" s="29"/>
      <c r="J6" s="68"/>
      <c r="K6" s="68"/>
      <c r="L6" s="68"/>
      <c r="M6" s="68"/>
      <c r="N6" s="68"/>
      <c r="O6" s="68"/>
      <c r="P6" s="56" t="s">
        <v>88</v>
      </c>
      <c r="Q6" s="75">
        <v>5</v>
      </c>
      <c r="R6" s="70" t="s">
        <v>127</v>
      </c>
      <c r="S6" s="30" t="s">
        <v>89</v>
      </c>
      <c r="T6" s="70" t="s">
        <v>143</v>
      </c>
      <c r="V6" s="77">
        <f>Q6</f>
        <v>5</v>
      </c>
      <c r="W6" s="6">
        <f>8*60</f>
        <v>480</v>
      </c>
      <c r="X6" s="81">
        <f>V6/W6</f>
        <v>1.0416666666666666E-2</v>
      </c>
      <c r="Y6" s="81">
        <f>X6</f>
        <v>1.0416666666666666E-2</v>
      </c>
    </row>
    <row r="7" spans="1:25" s="6" customFormat="1" ht="66.75" hidden="1" customHeight="1" x14ac:dyDescent="0.25">
      <c r="A7" s="5" t="s">
        <v>6</v>
      </c>
      <c r="B7" s="87" t="s">
        <v>87</v>
      </c>
      <c r="C7" s="31"/>
      <c r="D7" s="72"/>
      <c r="E7" s="31"/>
      <c r="F7" s="31"/>
      <c r="G7" s="31"/>
      <c r="H7" s="31"/>
      <c r="I7" s="31"/>
      <c r="J7" s="69"/>
      <c r="K7" s="69"/>
      <c r="L7" s="69"/>
      <c r="M7" s="69"/>
      <c r="N7" s="69"/>
      <c r="O7" s="69"/>
      <c r="P7" s="32" t="s">
        <v>88</v>
      </c>
      <c r="Q7" s="76">
        <v>20</v>
      </c>
      <c r="R7" s="34" t="s">
        <v>127</v>
      </c>
      <c r="S7" s="3" t="s">
        <v>89</v>
      </c>
      <c r="T7" s="3" t="s">
        <v>46</v>
      </c>
      <c r="V7" s="77">
        <f>Q7</f>
        <v>20</v>
      </c>
      <c r="W7" s="6">
        <f>8*60</f>
        <v>480</v>
      </c>
      <c r="X7" s="81">
        <f>V7/W7</f>
        <v>4.1666666666666664E-2</v>
      </c>
      <c r="Y7" s="81">
        <v>0</v>
      </c>
    </row>
    <row r="8" spans="1:25" s="6" customFormat="1" ht="40.5" hidden="1" customHeight="1" x14ac:dyDescent="0.25">
      <c r="A8" s="5" t="s">
        <v>7</v>
      </c>
      <c r="B8" s="87" t="s">
        <v>90</v>
      </c>
      <c r="C8" s="31"/>
      <c r="D8" s="31"/>
      <c r="E8" s="31"/>
      <c r="F8" s="31"/>
      <c r="G8" s="31"/>
      <c r="H8" s="31"/>
      <c r="I8" s="72"/>
      <c r="J8" s="69"/>
      <c r="K8" s="69"/>
      <c r="L8" s="69"/>
      <c r="M8" s="69"/>
      <c r="N8" s="69"/>
      <c r="O8" s="69"/>
      <c r="P8" s="32" t="s">
        <v>88</v>
      </c>
      <c r="Q8" s="76">
        <v>1</v>
      </c>
      <c r="R8" s="34" t="s">
        <v>128</v>
      </c>
      <c r="S8" s="3" t="s">
        <v>89</v>
      </c>
      <c r="T8" s="33" t="s">
        <v>45</v>
      </c>
      <c r="V8" s="77">
        <f>Q8*8*60</f>
        <v>480</v>
      </c>
      <c r="W8" s="6">
        <f>8*60</f>
        <v>480</v>
      </c>
      <c r="X8" s="81">
        <f>V8/W8</f>
        <v>1</v>
      </c>
      <c r="Y8" s="81">
        <v>0</v>
      </c>
    </row>
    <row r="9" spans="1:25" s="6" customFormat="1" ht="54.75" hidden="1" customHeight="1" x14ac:dyDescent="0.25">
      <c r="A9" s="5" t="s">
        <v>8</v>
      </c>
      <c r="B9" s="87" t="s">
        <v>91</v>
      </c>
      <c r="C9" s="31"/>
      <c r="D9" s="31"/>
      <c r="E9" s="31"/>
      <c r="F9" s="72"/>
      <c r="G9" s="31"/>
      <c r="H9" s="31"/>
      <c r="I9" s="31"/>
      <c r="J9" s="69"/>
      <c r="K9" s="69"/>
      <c r="L9" s="69"/>
      <c r="M9" s="69"/>
      <c r="N9" s="69"/>
      <c r="O9" s="69"/>
      <c r="P9" s="32" t="s">
        <v>88</v>
      </c>
      <c r="Q9" s="76">
        <v>1</v>
      </c>
      <c r="R9" s="34" t="s">
        <v>128</v>
      </c>
      <c r="S9" s="3" t="s">
        <v>92</v>
      </c>
      <c r="T9" s="33" t="s">
        <v>45</v>
      </c>
      <c r="V9" s="77">
        <f t="shared" ref="V9:V10" si="0">Q9*8*60</f>
        <v>480</v>
      </c>
      <c r="W9" s="6">
        <f t="shared" ref="W9:W33" si="1">8*60</f>
        <v>480</v>
      </c>
      <c r="X9" s="81">
        <f t="shared" ref="X9:X33" si="2">V9/W9</f>
        <v>1</v>
      </c>
      <c r="Y9" s="81">
        <v>0</v>
      </c>
    </row>
    <row r="10" spans="1:25" s="6" customFormat="1" ht="41.25" hidden="1" customHeight="1" x14ac:dyDescent="0.25">
      <c r="A10" s="5" t="s">
        <v>9</v>
      </c>
      <c r="B10" s="87" t="s">
        <v>93</v>
      </c>
      <c r="C10" s="31"/>
      <c r="D10" s="31"/>
      <c r="E10" s="31"/>
      <c r="F10" s="31"/>
      <c r="G10" s="31"/>
      <c r="H10" s="31"/>
      <c r="I10" s="72"/>
      <c r="J10" s="69"/>
      <c r="K10" s="69"/>
      <c r="L10" s="69"/>
      <c r="M10" s="69"/>
      <c r="N10" s="69"/>
      <c r="O10" s="69"/>
      <c r="P10" s="32" t="str">
        <f>S9</f>
        <v>Kajian Tim Teknis</v>
      </c>
      <c r="Q10" s="76">
        <v>1</v>
      </c>
      <c r="R10" s="34" t="s">
        <v>128</v>
      </c>
      <c r="S10" s="3" t="s">
        <v>92</v>
      </c>
      <c r="T10" s="33" t="s">
        <v>45</v>
      </c>
      <c r="V10" s="77">
        <f t="shared" si="0"/>
        <v>480</v>
      </c>
      <c r="W10" s="6">
        <f t="shared" si="1"/>
        <v>480</v>
      </c>
      <c r="X10" s="81">
        <f t="shared" si="2"/>
        <v>1</v>
      </c>
      <c r="Y10" s="81">
        <v>0</v>
      </c>
    </row>
    <row r="11" spans="1:25" s="6" customFormat="1" ht="41.25" hidden="1" customHeight="1" x14ac:dyDescent="0.25">
      <c r="A11" s="5" t="s">
        <v>10</v>
      </c>
      <c r="B11" s="87" t="s">
        <v>94</v>
      </c>
      <c r="C11" s="31"/>
      <c r="D11" s="31"/>
      <c r="E11" s="31"/>
      <c r="F11" s="31"/>
      <c r="G11" s="72"/>
      <c r="H11" s="31"/>
      <c r="I11" s="31"/>
      <c r="J11" s="69"/>
      <c r="K11" s="69"/>
      <c r="L11" s="69"/>
      <c r="M11" s="69"/>
      <c r="N11" s="69"/>
      <c r="O11" s="69"/>
      <c r="P11" s="32" t="str">
        <f>S10</f>
        <v>Kajian Tim Teknis</v>
      </c>
      <c r="Q11" s="76">
        <v>60</v>
      </c>
      <c r="R11" s="34" t="s">
        <v>127</v>
      </c>
      <c r="S11" s="3" t="s">
        <v>92</v>
      </c>
      <c r="T11" s="33" t="s">
        <v>45</v>
      </c>
      <c r="V11" s="77">
        <f t="shared" ref="V11:V32" si="3">Q11</f>
        <v>60</v>
      </c>
      <c r="W11" s="6">
        <f t="shared" si="1"/>
        <v>480</v>
      </c>
      <c r="X11" s="81">
        <f t="shared" si="2"/>
        <v>0.125</v>
      </c>
      <c r="Y11" s="81">
        <v>0</v>
      </c>
    </row>
    <row r="12" spans="1:25" s="6" customFormat="1" ht="111" hidden="1" customHeight="1" x14ac:dyDescent="0.25">
      <c r="A12" s="5" t="s">
        <v>49</v>
      </c>
      <c r="B12" s="87" t="s">
        <v>95</v>
      </c>
      <c r="C12" s="31"/>
      <c r="D12" s="31"/>
      <c r="E12" s="72"/>
      <c r="F12" s="31"/>
      <c r="G12" s="31"/>
      <c r="H12" s="31"/>
      <c r="I12" s="31"/>
      <c r="J12" s="69"/>
      <c r="K12" s="69"/>
      <c r="L12" s="69"/>
      <c r="M12" s="69"/>
      <c r="N12" s="69"/>
      <c r="O12" s="69"/>
      <c r="P12" s="32" t="s">
        <v>96</v>
      </c>
      <c r="Q12" s="76">
        <v>60</v>
      </c>
      <c r="R12" s="34" t="s">
        <v>127</v>
      </c>
      <c r="S12" s="3" t="str">
        <f>P12</f>
        <v>Surat Pengantar Permohonan Pertimbangan Teknis</v>
      </c>
      <c r="T12" s="33" t="s">
        <v>45</v>
      </c>
      <c r="V12" s="77">
        <f t="shared" si="3"/>
        <v>60</v>
      </c>
      <c r="W12" s="6">
        <f t="shared" si="1"/>
        <v>480</v>
      </c>
      <c r="X12" s="81">
        <f t="shared" si="2"/>
        <v>0.125</v>
      </c>
      <c r="Y12" s="81">
        <v>0</v>
      </c>
    </row>
    <row r="13" spans="1:25" s="6" customFormat="1" ht="96" hidden="1" customHeight="1" x14ac:dyDescent="0.25">
      <c r="A13" s="5" t="s">
        <v>50</v>
      </c>
      <c r="B13" s="87" t="s">
        <v>97</v>
      </c>
      <c r="C13" s="31"/>
      <c r="D13" s="31"/>
      <c r="E13" s="31"/>
      <c r="F13" s="31"/>
      <c r="G13" s="72"/>
      <c r="H13" s="31"/>
      <c r="I13" s="31"/>
      <c r="J13" s="69"/>
      <c r="K13" s="69"/>
      <c r="L13" s="69"/>
      <c r="M13" s="69"/>
      <c r="N13" s="69"/>
      <c r="O13" s="69"/>
      <c r="P13" s="32" t="s">
        <v>96</v>
      </c>
      <c r="Q13" s="76">
        <v>60</v>
      </c>
      <c r="R13" s="34" t="s">
        <v>127</v>
      </c>
      <c r="S13" s="3" t="str">
        <f>P13</f>
        <v>Surat Pengantar Permohonan Pertimbangan Teknis</v>
      </c>
      <c r="T13" s="33" t="s">
        <v>45</v>
      </c>
      <c r="V13" s="77">
        <f t="shared" si="3"/>
        <v>60</v>
      </c>
      <c r="W13" s="6">
        <f t="shared" si="1"/>
        <v>480</v>
      </c>
      <c r="X13" s="81">
        <f t="shared" si="2"/>
        <v>0.125</v>
      </c>
      <c r="Y13" s="81">
        <v>0</v>
      </c>
    </row>
    <row r="14" spans="1:25" s="6" customFormat="1" ht="66.75" hidden="1" customHeight="1" x14ac:dyDescent="0.25">
      <c r="A14" s="5" t="s">
        <v>51</v>
      </c>
      <c r="B14" s="87" t="s">
        <v>98</v>
      </c>
      <c r="C14" s="31"/>
      <c r="D14" s="31"/>
      <c r="E14" s="31"/>
      <c r="F14" s="31"/>
      <c r="G14" s="31"/>
      <c r="H14" s="72"/>
      <c r="I14" s="31"/>
      <c r="J14" s="69"/>
      <c r="K14" s="69"/>
      <c r="L14" s="69"/>
      <c r="M14" s="69"/>
      <c r="N14" s="69"/>
      <c r="O14" s="69"/>
      <c r="P14" s="32" t="s">
        <v>96</v>
      </c>
      <c r="Q14" s="76">
        <v>60</v>
      </c>
      <c r="R14" s="34" t="s">
        <v>127</v>
      </c>
      <c r="S14" s="3" t="str">
        <f>P14</f>
        <v>Surat Pengantar Permohonan Pertimbangan Teknis</v>
      </c>
      <c r="T14" s="33" t="s">
        <v>45</v>
      </c>
      <c r="V14" s="77">
        <f t="shared" si="3"/>
        <v>60</v>
      </c>
      <c r="W14" s="6">
        <f t="shared" si="1"/>
        <v>480</v>
      </c>
      <c r="X14" s="81">
        <f t="shared" si="2"/>
        <v>0.125</v>
      </c>
      <c r="Y14" s="81">
        <v>0</v>
      </c>
    </row>
    <row r="15" spans="1:25" s="6" customFormat="1" ht="78.75" hidden="1" customHeight="1" x14ac:dyDescent="0.25">
      <c r="A15" s="5" t="s">
        <v>52</v>
      </c>
      <c r="B15" s="87" t="s">
        <v>124</v>
      </c>
      <c r="C15" s="31"/>
      <c r="D15" s="31"/>
      <c r="E15" s="31"/>
      <c r="F15" s="31"/>
      <c r="G15" s="31"/>
      <c r="H15" s="31"/>
      <c r="I15" s="72"/>
      <c r="J15" s="69"/>
      <c r="K15" s="69"/>
      <c r="L15" s="69"/>
      <c r="M15" s="69"/>
      <c r="N15" s="69"/>
      <c r="O15" s="69"/>
      <c r="P15" s="32" t="s">
        <v>96</v>
      </c>
      <c r="Q15" s="76">
        <v>1</v>
      </c>
      <c r="R15" s="34" t="s">
        <v>128</v>
      </c>
      <c r="S15" s="3" t="str">
        <f>P15</f>
        <v>Surat Pengantar Permohonan Pertimbangan Teknis</v>
      </c>
      <c r="T15" s="33" t="s">
        <v>45</v>
      </c>
      <c r="V15" s="77">
        <f t="shared" ref="V15:V16" si="4">Q15*8*60</f>
        <v>480</v>
      </c>
      <c r="W15" s="6">
        <f t="shared" si="1"/>
        <v>480</v>
      </c>
      <c r="X15" s="81">
        <f t="shared" si="2"/>
        <v>1</v>
      </c>
      <c r="Y15" s="81">
        <v>0</v>
      </c>
    </row>
    <row r="16" spans="1:25" s="6" customFormat="1" ht="40.5" customHeight="1" x14ac:dyDescent="0.25">
      <c r="A16" s="5" t="s">
        <v>6</v>
      </c>
      <c r="B16" s="3" t="s">
        <v>99</v>
      </c>
      <c r="C16" s="31"/>
      <c r="D16" s="31"/>
      <c r="E16" s="31"/>
      <c r="F16" s="31"/>
      <c r="G16" s="31"/>
      <c r="H16" s="31"/>
      <c r="I16" s="31"/>
      <c r="J16" s="73"/>
      <c r="K16" s="73"/>
      <c r="L16" s="69"/>
      <c r="M16" s="69"/>
      <c r="N16" s="69"/>
      <c r="O16" s="69"/>
      <c r="P16" s="32" t="s">
        <v>96</v>
      </c>
      <c r="Q16" s="76">
        <v>1</v>
      </c>
      <c r="R16" s="34" t="s">
        <v>128</v>
      </c>
      <c r="S16" s="3" t="s">
        <v>89</v>
      </c>
      <c r="T16" s="33" t="s">
        <v>45</v>
      </c>
      <c r="V16" s="77">
        <f t="shared" si="4"/>
        <v>480</v>
      </c>
      <c r="W16" s="6">
        <f t="shared" si="1"/>
        <v>480</v>
      </c>
      <c r="X16" s="81">
        <f t="shared" si="2"/>
        <v>1</v>
      </c>
      <c r="Y16" s="81">
        <f t="shared" ref="Y16:Y24" si="5">X16</f>
        <v>1</v>
      </c>
    </row>
    <row r="17" spans="1:25" s="6" customFormat="1" ht="49.5" customHeight="1" x14ac:dyDescent="0.25">
      <c r="A17" s="5" t="s">
        <v>7</v>
      </c>
      <c r="B17" s="3" t="s">
        <v>161</v>
      </c>
      <c r="C17" s="31"/>
      <c r="D17" s="31"/>
      <c r="E17" s="31"/>
      <c r="F17" s="31"/>
      <c r="G17" s="31"/>
      <c r="H17" s="31"/>
      <c r="I17" s="31"/>
      <c r="J17" s="69"/>
      <c r="K17" s="69"/>
      <c r="L17" s="73"/>
      <c r="M17" s="69"/>
      <c r="N17" s="69"/>
      <c r="O17" s="69"/>
      <c r="P17" s="32" t="s">
        <v>125</v>
      </c>
      <c r="Q17" s="76">
        <v>20</v>
      </c>
      <c r="R17" s="34" t="s">
        <v>127</v>
      </c>
      <c r="S17" s="3" t="str">
        <f t="shared" ref="S17:S23" si="6">S16</f>
        <v>Proses</v>
      </c>
      <c r="T17" s="33"/>
      <c r="V17" s="77">
        <f t="shared" si="3"/>
        <v>20</v>
      </c>
      <c r="W17" s="6">
        <f t="shared" si="1"/>
        <v>480</v>
      </c>
      <c r="X17" s="81">
        <f t="shared" si="2"/>
        <v>4.1666666666666664E-2</v>
      </c>
      <c r="Y17" s="81">
        <f t="shared" si="5"/>
        <v>4.1666666666666664E-2</v>
      </c>
    </row>
    <row r="18" spans="1:25" s="6" customFormat="1" ht="34.5" customHeight="1" x14ac:dyDescent="0.25">
      <c r="A18" s="5" t="s">
        <v>8</v>
      </c>
      <c r="B18" s="3" t="s">
        <v>159</v>
      </c>
      <c r="C18" s="31"/>
      <c r="D18" s="31"/>
      <c r="E18" s="31"/>
      <c r="F18" s="31"/>
      <c r="G18" s="31"/>
      <c r="H18" s="31"/>
      <c r="I18" s="31"/>
      <c r="J18" s="69"/>
      <c r="K18" s="69"/>
      <c r="L18" s="69"/>
      <c r="M18" s="69"/>
      <c r="N18" s="73"/>
      <c r="O18" s="69"/>
      <c r="P18" s="32" t="s">
        <v>125</v>
      </c>
      <c r="Q18" s="76">
        <v>60</v>
      </c>
      <c r="R18" s="34" t="s">
        <v>127</v>
      </c>
      <c r="S18" s="3" t="str">
        <f>S16</f>
        <v>Proses</v>
      </c>
      <c r="T18" s="33"/>
      <c r="V18" s="77">
        <f t="shared" ref="V18" si="7">Q18</f>
        <v>60</v>
      </c>
      <c r="W18" s="6">
        <f t="shared" si="1"/>
        <v>480</v>
      </c>
      <c r="X18" s="81">
        <f t="shared" ref="X18" si="8">V18/W18</f>
        <v>0.125</v>
      </c>
      <c r="Y18" s="81">
        <f t="shared" si="5"/>
        <v>0.125</v>
      </c>
    </row>
    <row r="19" spans="1:25" s="6" customFormat="1" ht="40.5" customHeight="1" x14ac:dyDescent="0.25">
      <c r="A19" s="5" t="s">
        <v>9</v>
      </c>
      <c r="B19" s="3" t="s">
        <v>100</v>
      </c>
      <c r="C19" s="31"/>
      <c r="D19" s="31"/>
      <c r="E19" s="31"/>
      <c r="F19" s="31"/>
      <c r="G19" s="31"/>
      <c r="H19" s="31"/>
      <c r="I19" s="31"/>
      <c r="J19" s="69"/>
      <c r="K19" s="69"/>
      <c r="L19" s="69"/>
      <c r="M19" s="69"/>
      <c r="N19" s="73"/>
      <c r="O19" s="69"/>
      <c r="P19" s="32" t="s">
        <v>125</v>
      </c>
      <c r="Q19" s="76">
        <v>60</v>
      </c>
      <c r="R19" s="34" t="s">
        <v>127</v>
      </c>
      <c r="S19" s="3" t="str">
        <f>S17</f>
        <v>Proses</v>
      </c>
      <c r="T19" s="33"/>
      <c r="V19" s="77">
        <f t="shared" si="3"/>
        <v>60</v>
      </c>
      <c r="W19" s="6">
        <f t="shared" si="1"/>
        <v>480</v>
      </c>
      <c r="X19" s="81">
        <f t="shared" si="2"/>
        <v>0.125</v>
      </c>
      <c r="Y19" s="81">
        <f t="shared" si="5"/>
        <v>0.125</v>
      </c>
    </row>
    <row r="20" spans="1:25" s="6" customFormat="1" ht="42" customHeight="1" x14ac:dyDescent="0.25">
      <c r="A20" s="5" t="s">
        <v>10</v>
      </c>
      <c r="B20" s="3" t="s">
        <v>104</v>
      </c>
      <c r="C20" s="31"/>
      <c r="D20" s="31"/>
      <c r="E20" s="31"/>
      <c r="F20" s="31"/>
      <c r="G20" s="31"/>
      <c r="H20" s="31"/>
      <c r="I20" s="31"/>
      <c r="J20" s="69"/>
      <c r="K20" s="69"/>
      <c r="L20" s="69"/>
      <c r="M20" s="69"/>
      <c r="N20" s="69"/>
      <c r="O20" s="73"/>
      <c r="P20" s="32" t="s">
        <v>125</v>
      </c>
      <c r="Q20" s="76">
        <v>1</v>
      </c>
      <c r="R20" s="34" t="s">
        <v>128</v>
      </c>
      <c r="S20" s="3" t="str">
        <f t="shared" si="6"/>
        <v>Proses</v>
      </c>
      <c r="T20" s="33"/>
      <c r="V20" s="77">
        <f t="shared" ref="V20:V23" si="9">Q20*8*60</f>
        <v>480</v>
      </c>
      <c r="W20" s="6">
        <f t="shared" si="1"/>
        <v>480</v>
      </c>
      <c r="X20" s="81">
        <f t="shared" si="2"/>
        <v>1</v>
      </c>
      <c r="Y20" s="81">
        <f t="shared" si="5"/>
        <v>1</v>
      </c>
    </row>
    <row r="21" spans="1:25" s="6" customFormat="1" ht="101.25" customHeight="1" x14ac:dyDescent="0.25">
      <c r="A21" s="5" t="s">
        <v>49</v>
      </c>
      <c r="B21" s="3" t="s">
        <v>105</v>
      </c>
      <c r="C21" s="31"/>
      <c r="D21" s="31"/>
      <c r="E21" s="31"/>
      <c r="F21" s="31"/>
      <c r="G21" s="31"/>
      <c r="H21" s="31"/>
      <c r="I21" s="31"/>
      <c r="J21" s="69"/>
      <c r="K21" s="69"/>
      <c r="L21" s="69"/>
      <c r="M21" s="73"/>
      <c r="N21" s="69"/>
      <c r="O21" s="69"/>
      <c r="P21" s="32" t="s">
        <v>125</v>
      </c>
      <c r="Q21" s="76">
        <v>5</v>
      </c>
      <c r="R21" s="34" t="s">
        <v>128</v>
      </c>
      <c r="S21" s="3" t="s">
        <v>126</v>
      </c>
      <c r="T21" s="33"/>
      <c r="V21" s="77">
        <f t="shared" si="9"/>
        <v>2400</v>
      </c>
      <c r="W21" s="6">
        <f t="shared" si="1"/>
        <v>480</v>
      </c>
      <c r="X21" s="81">
        <f t="shared" si="2"/>
        <v>5</v>
      </c>
      <c r="Y21" s="81">
        <f t="shared" si="5"/>
        <v>5</v>
      </c>
    </row>
    <row r="22" spans="1:25" s="6" customFormat="1" ht="70.5" customHeight="1" x14ac:dyDescent="0.25">
      <c r="A22" s="5" t="s">
        <v>50</v>
      </c>
      <c r="B22" s="3" t="s">
        <v>106</v>
      </c>
      <c r="C22" s="31"/>
      <c r="D22" s="31"/>
      <c r="E22" s="31"/>
      <c r="F22" s="31"/>
      <c r="G22" s="31"/>
      <c r="H22" s="31"/>
      <c r="I22" s="31"/>
      <c r="J22" s="69"/>
      <c r="K22" s="69"/>
      <c r="L22" s="69"/>
      <c r="M22" s="69"/>
      <c r="N22" s="73"/>
      <c r="O22" s="69"/>
      <c r="P22" s="32" t="str">
        <f>S21</f>
        <v>Laporan Pertimbangan Teknis</v>
      </c>
      <c r="Q22" s="76">
        <v>1</v>
      </c>
      <c r="R22" s="34" t="s">
        <v>128</v>
      </c>
      <c r="S22" s="3" t="str">
        <f t="shared" si="6"/>
        <v>Laporan Pertimbangan Teknis</v>
      </c>
      <c r="T22" s="33"/>
      <c r="V22" s="77">
        <f t="shared" si="9"/>
        <v>480</v>
      </c>
      <c r="W22" s="6">
        <f t="shared" si="1"/>
        <v>480</v>
      </c>
      <c r="X22" s="81">
        <f t="shared" si="2"/>
        <v>1</v>
      </c>
      <c r="Y22" s="81">
        <f t="shared" si="5"/>
        <v>1</v>
      </c>
    </row>
    <row r="23" spans="1:25" s="6" customFormat="1" ht="60" customHeight="1" x14ac:dyDescent="0.25">
      <c r="A23" s="5" t="s">
        <v>51</v>
      </c>
      <c r="B23" s="3" t="s">
        <v>131</v>
      </c>
      <c r="C23" s="31"/>
      <c r="D23" s="31"/>
      <c r="E23" s="31"/>
      <c r="F23" s="31"/>
      <c r="G23" s="31"/>
      <c r="H23" s="31"/>
      <c r="I23" s="31"/>
      <c r="J23" s="69"/>
      <c r="K23" s="69"/>
      <c r="L23" s="69"/>
      <c r="M23" s="69"/>
      <c r="N23" s="69"/>
      <c r="O23" s="73"/>
      <c r="P23" s="32" t="str">
        <f>S22</f>
        <v>Laporan Pertimbangan Teknis</v>
      </c>
      <c r="Q23" s="76">
        <v>1</v>
      </c>
      <c r="R23" s="34" t="s">
        <v>128</v>
      </c>
      <c r="S23" s="3" t="str">
        <f t="shared" si="6"/>
        <v>Laporan Pertimbangan Teknis</v>
      </c>
      <c r="T23" s="33"/>
      <c r="V23" s="77">
        <f t="shared" si="9"/>
        <v>480</v>
      </c>
      <c r="W23" s="6">
        <f t="shared" si="1"/>
        <v>480</v>
      </c>
      <c r="X23" s="81">
        <f t="shared" si="2"/>
        <v>1</v>
      </c>
      <c r="Y23" s="81">
        <f t="shared" si="5"/>
        <v>1</v>
      </c>
    </row>
    <row r="24" spans="1:25" s="6" customFormat="1" ht="64.5" customHeight="1" x14ac:dyDescent="0.25">
      <c r="A24" s="5" t="s">
        <v>52</v>
      </c>
      <c r="B24" s="3" t="s">
        <v>108</v>
      </c>
      <c r="C24" s="31"/>
      <c r="D24" s="31"/>
      <c r="E24" s="31"/>
      <c r="F24" s="31"/>
      <c r="G24" s="31"/>
      <c r="H24" s="31"/>
      <c r="I24" s="31"/>
      <c r="J24" s="69"/>
      <c r="K24" s="69"/>
      <c r="L24" s="73"/>
      <c r="M24" s="69"/>
      <c r="N24" s="69"/>
      <c r="O24" s="69"/>
      <c r="P24" s="32" t="str">
        <f>S23</f>
        <v>Laporan Pertimbangan Teknis</v>
      </c>
      <c r="Q24" s="76">
        <v>30</v>
      </c>
      <c r="R24" s="34" t="s">
        <v>127</v>
      </c>
      <c r="S24" s="3" t="s">
        <v>89</v>
      </c>
      <c r="T24" s="33"/>
      <c r="V24" s="77">
        <f t="shared" si="3"/>
        <v>30</v>
      </c>
      <c r="W24" s="6">
        <f t="shared" si="1"/>
        <v>480</v>
      </c>
      <c r="X24" s="81">
        <f t="shared" si="2"/>
        <v>6.25E-2</v>
      </c>
      <c r="Y24" s="81">
        <f t="shared" si="5"/>
        <v>6.25E-2</v>
      </c>
    </row>
    <row r="25" spans="1:25" s="6" customFormat="1" ht="65.25" hidden="1" customHeight="1" x14ac:dyDescent="0.25">
      <c r="A25" s="5" t="s">
        <v>107</v>
      </c>
      <c r="B25" s="87" t="s">
        <v>109</v>
      </c>
      <c r="C25" s="31"/>
      <c r="D25" s="31"/>
      <c r="E25" s="31"/>
      <c r="F25" s="31"/>
      <c r="G25" s="31"/>
      <c r="H25" s="31"/>
      <c r="I25" s="31"/>
      <c r="J25" s="73"/>
      <c r="K25" s="73"/>
      <c r="L25" s="69"/>
      <c r="M25" s="69"/>
      <c r="N25" s="69"/>
      <c r="O25" s="69"/>
      <c r="P25" s="32" t="str">
        <f>P24</f>
        <v>Laporan Pertimbangan Teknis</v>
      </c>
      <c r="Q25" s="76">
        <v>30</v>
      </c>
      <c r="R25" s="34" t="s">
        <v>127</v>
      </c>
      <c r="S25" s="3" t="str">
        <f>S24</f>
        <v>Proses</v>
      </c>
      <c r="T25" s="33"/>
      <c r="V25" s="77">
        <f t="shared" si="3"/>
        <v>30</v>
      </c>
      <c r="W25" s="6">
        <f t="shared" si="1"/>
        <v>480</v>
      </c>
      <c r="X25" s="81">
        <f t="shared" si="2"/>
        <v>6.25E-2</v>
      </c>
      <c r="Y25" s="81">
        <v>0</v>
      </c>
    </row>
    <row r="26" spans="1:25" s="6" customFormat="1" ht="67.5" hidden="1" customHeight="1" x14ac:dyDescent="0.25">
      <c r="A26" s="5" t="s">
        <v>107</v>
      </c>
      <c r="B26" s="87" t="s">
        <v>110</v>
      </c>
      <c r="C26" s="31"/>
      <c r="D26" s="31"/>
      <c r="E26" s="31"/>
      <c r="F26" s="31"/>
      <c r="G26" s="72"/>
      <c r="H26" s="31"/>
      <c r="I26" s="31"/>
      <c r="J26" s="31"/>
      <c r="K26" s="31"/>
      <c r="L26" s="31"/>
      <c r="M26" s="31"/>
      <c r="N26" s="31"/>
      <c r="O26" s="31"/>
      <c r="P26" s="3" t="str">
        <f>P25</f>
        <v>Laporan Pertimbangan Teknis</v>
      </c>
      <c r="Q26" s="76">
        <v>60</v>
      </c>
      <c r="R26" s="34" t="s">
        <v>127</v>
      </c>
      <c r="S26" s="3" t="s">
        <v>66</v>
      </c>
      <c r="T26" s="33" t="s">
        <v>45</v>
      </c>
      <c r="V26" s="77">
        <f t="shared" si="3"/>
        <v>60</v>
      </c>
      <c r="W26" s="6">
        <f t="shared" si="1"/>
        <v>480</v>
      </c>
      <c r="X26" s="81">
        <f t="shared" si="2"/>
        <v>0.125</v>
      </c>
      <c r="Y26" s="81">
        <v>0</v>
      </c>
    </row>
    <row r="27" spans="1:25" s="6" customFormat="1" ht="63.75" hidden="1" customHeight="1" x14ac:dyDescent="0.25">
      <c r="A27" s="5" t="s">
        <v>112</v>
      </c>
      <c r="B27" s="87" t="s">
        <v>111</v>
      </c>
      <c r="C27" s="31"/>
      <c r="D27" s="31"/>
      <c r="E27" s="72"/>
      <c r="F27" s="31"/>
      <c r="G27" s="31"/>
      <c r="H27" s="31"/>
      <c r="I27" s="31"/>
      <c r="J27" s="31"/>
      <c r="K27" s="31"/>
      <c r="L27" s="31"/>
      <c r="M27" s="31"/>
      <c r="N27" s="31"/>
      <c r="O27" s="31"/>
      <c r="P27" s="3" t="s">
        <v>66</v>
      </c>
      <c r="Q27" s="76">
        <v>1</v>
      </c>
      <c r="R27" s="34" t="s">
        <v>128</v>
      </c>
      <c r="S27" s="3" t="s">
        <v>89</v>
      </c>
      <c r="T27" s="33" t="s">
        <v>45</v>
      </c>
      <c r="V27" s="77">
        <f t="shared" ref="V27" si="10">Q27*8*60</f>
        <v>480</v>
      </c>
      <c r="W27" s="6">
        <f t="shared" si="1"/>
        <v>480</v>
      </c>
      <c r="X27" s="81">
        <f t="shared" si="2"/>
        <v>1</v>
      </c>
      <c r="Y27" s="81">
        <v>0</v>
      </c>
    </row>
    <row r="28" spans="1:25" s="6" customFormat="1" ht="66.75" hidden="1" customHeight="1" x14ac:dyDescent="0.25">
      <c r="A28" s="5" t="s">
        <v>113</v>
      </c>
      <c r="B28" s="87" t="s">
        <v>114</v>
      </c>
      <c r="C28" s="31"/>
      <c r="D28" s="31"/>
      <c r="E28" s="31"/>
      <c r="F28" s="31"/>
      <c r="G28" s="72"/>
      <c r="H28" s="31"/>
      <c r="I28" s="31"/>
      <c r="J28" s="31"/>
      <c r="K28" s="31"/>
      <c r="L28" s="31"/>
      <c r="M28" s="31"/>
      <c r="N28" s="31"/>
      <c r="O28" s="31"/>
      <c r="P28" s="3" t="str">
        <f>P27</f>
        <v>Draft Surat Izin atau Draft Surat Penolakan Izin.</v>
      </c>
      <c r="Q28" s="76">
        <v>60</v>
      </c>
      <c r="R28" s="34" t="s">
        <v>127</v>
      </c>
      <c r="S28" s="3" t="str">
        <f>S27</f>
        <v>Proses</v>
      </c>
      <c r="T28" s="33" t="s">
        <v>45</v>
      </c>
      <c r="V28" s="77">
        <f t="shared" si="3"/>
        <v>60</v>
      </c>
      <c r="W28" s="6">
        <f t="shared" si="1"/>
        <v>480</v>
      </c>
      <c r="X28" s="81">
        <f t="shared" si="2"/>
        <v>0.125</v>
      </c>
      <c r="Y28" s="81">
        <v>0</v>
      </c>
    </row>
    <row r="29" spans="1:25" s="6" customFormat="1" ht="118.5" hidden="1" customHeight="1" x14ac:dyDescent="0.25">
      <c r="A29" s="5" t="s">
        <v>116</v>
      </c>
      <c r="B29" s="87" t="s">
        <v>115</v>
      </c>
      <c r="C29" s="31"/>
      <c r="D29" s="31"/>
      <c r="E29" s="31"/>
      <c r="F29" s="31"/>
      <c r="G29" s="31"/>
      <c r="H29" s="72"/>
      <c r="I29" s="31"/>
      <c r="J29" s="31"/>
      <c r="K29" s="31"/>
      <c r="L29" s="31"/>
      <c r="M29" s="31"/>
      <c r="N29" s="31"/>
      <c r="O29" s="31"/>
      <c r="P29" s="3" t="str">
        <f>P28</f>
        <v>Draft Surat Izin atau Draft Surat Penolakan Izin.</v>
      </c>
      <c r="Q29" s="76">
        <v>60</v>
      </c>
      <c r="R29" s="34" t="s">
        <v>127</v>
      </c>
      <c r="S29" s="3" t="str">
        <f>S28</f>
        <v>Proses</v>
      </c>
      <c r="T29" s="33"/>
      <c r="V29" s="77">
        <f t="shared" si="3"/>
        <v>60</v>
      </c>
      <c r="W29" s="6">
        <f t="shared" si="1"/>
        <v>480</v>
      </c>
      <c r="X29" s="81">
        <f t="shared" si="2"/>
        <v>0.125</v>
      </c>
      <c r="Y29" s="81">
        <v>0</v>
      </c>
    </row>
    <row r="30" spans="1:25" s="6" customFormat="1" ht="99.75" hidden="1" customHeight="1" x14ac:dyDescent="0.25">
      <c r="A30" s="5" t="s">
        <v>117</v>
      </c>
      <c r="B30" s="87" t="s">
        <v>118</v>
      </c>
      <c r="C30" s="31"/>
      <c r="D30" s="31"/>
      <c r="E30" s="31"/>
      <c r="F30" s="31"/>
      <c r="G30" s="31"/>
      <c r="H30" s="31"/>
      <c r="I30" s="72"/>
      <c r="J30" s="31"/>
      <c r="K30" s="31"/>
      <c r="L30" s="31"/>
      <c r="M30" s="31"/>
      <c r="N30" s="31"/>
      <c r="O30" s="31"/>
      <c r="P30" s="3" t="str">
        <f>P29</f>
        <v>Draft Surat Izin atau Draft Surat Penolakan Izin.</v>
      </c>
      <c r="Q30" s="76">
        <v>1</v>
      </c>
      <c r="R30" s="34" t="s">
        <v>128</v>
      </c>
      <c r="S30" s="3" t="str">
        <f>S29</f>
        <v>Proses</v>
      </c>
      <c r="T30" s="33" t="s">
        <v>45</v>
      </c>
      <c r="V30" s="77">
        <f t="shared" ref="V30" si="11">Q30*8*60</f>
        <v>480</v>
      </c>
      <c r="W30" s="6">
        <f t="shared" si="1"/>
        <v>480</v>
      </c>
      <c r="X30" s="81">
        <f t="shared" si="2"/>
        <v>1</v>
      </c>
      <c r="Y30" s="81">
        <v>0</v>
      </c>
    </row>
    <row r="31" spans="1:25" s="6" customFormat="1" ht="81.75" hidden="1" customHeight="1" x14ac:dyDescent="0.25">
      <c r="A31" s="5" t="s">
        <v>119</v>
      </c>
      <c r="B31" s="87" t="s">
        <v>120</v>
      </c>
      <c r="C31" s="72"/>
      <c r="D31" s="72"/>
      <c r="E31" s="72"/>
      <c r="F31" s="72"/>
      <c r="G31" s="72"/>
      <c r="H31" s="72"/>
      <c r="I31" s="72"/>
      <c r="J31" s="72"/>
      <c r="K31" s="72"/>
      <c r="L31" s="72"/>
      <c r="M31" s="31"/>
      <c r="N31" s="31"/>
      <c r="O31" s="31"/>
      <c r="P31" s="3" t="s">
        <v>67</v>
      </c>
      <c r="Q31" s="76">
        <v>30</v>
      </c>
      <c r="R31" s="34" t="s">
        <v>127</v>
      </c>
      <c r="S31" s="3" t="str">
        <f>P31</f>
        <v>Surat Izin atau Surat Penolakan Izin.</v>
      </c>
      <c r="T31" s="35" t="s">
        <v>47</v>
      </c>
      <c r="V31" s="77">
        <f t="shared" si="3"/>
        <v>30</v>
      </c>
      <c r="W31" s="6">
        <f t="shared" si="1"/>
        <v>480</v>
      </c>
      <c r="X31" s="81">
        <f t="shared" si="2"/>
        <v>6.25E-2</v>
      </c>
      <c r="Y31" s="81">
        <v>0</v>
      </c>
    </row>
    <row r="32" spans="1:25" s="6" customFormat="1" ht="67.5" hidden="1" customHeight="1" x14ac:dyDescent="0.25">
      <c r="A32" s="5" t="s">
        <v>122</v>
      </c>
      <c r="B32" s="87" t="s">
        <v>121</v>
      </c>
      <c r="C32" s="72"/>
      <c r="D32" s="72"/>
      <c r="E32" s="72"/>
      <c r="F32" s="72"/>
      <c r="G32" s="72"/>
      <c r="H32" s="72"/>
      <c r="I32" s="72"/>
      <c r="J32" s="72"/>
      <c r="K32" s="72"/>
      <c r="L32" s="72"/>
      <c r="M32" s="31"/>
      <c r="N32" s="31"/>
      <c r="O32" s="31"/>
      <c r="P32" s="3" t="str">
        <f>P31</f>
        <v>Surat Izin atau Surat Penolakan Izin.</v>
      </c>
      <c r="Q32" s="76">
        <v>30</v>
      </c>
      <c r="R32" s="34" t="s">
        <v>127</v>
      </c>
      <c r="S32" s="3" t="s">
        <v>89</v>
      </c>
      <c r="T32" s="35" t="s">
        <v>48</v>
      </c>
      <c r="V32" s="77">
        <f t="shared" si="3"/>
        <v>30</v>
      </c>
      <c r="W32" s="6">
        <f t="shared" si="1"/>
        <v>480</v>
      </c>
      <c r="X32" s="81">
        <f t="shared" si="2"/>
        <v>6.25E-2</v>
      </c>
      <c r="Y32" s="81">
        <v>0</v>
      </c>
    </row>
    <row r="33" spans="1:26" s="6" customFormat="1" ht="31.5" customHeight="1" x14ac:dyDescent="0.25">
      <c r="A33" s="5" t="s">
        <v>53</v>
      </c>
      <c r="B33" s="3" t="s">
        <v>165</v>
      </c>
      <c r="C33" s="72"/>
      <c r="D33" s="72"/>
      <c r="E33" s="72"/>
      <c r="F33" s="72"/>
      <c r="G33" s="72"/>
      <c r="H33" s="72"/>
      <c r="I33" s="72"/>
      <c r="J33" s="72"/>
      <c r="K33" s="72"/>
      <c r="L33" s="72"/>
      <c r="M33" s="31"/>
      <c r="N33" s="31"/>
      <c r="O33" s="31"/>
      <c r="P33" s="3" t="str">
        <f>P24</f>
        <v>Laporan Pertimbangan Teknis</v>
      </c>
      <c r="Q33" s="76"/>
      <c r="R33" s="34"/>
      <c r="S33" s="3"/>
      <c r="T33" s="33" t="s">
        <v>45</v>
      </c>
      <c r="V33" s="77">
        <f t="shared" ref="V33" si="12">Q33*8*60</f>
        <v>0</v>
      </c>
      <c r="W33" s="6">
        <f t="shared" si="1"/>
        <v>480</v>
      </c>
      <c r="X33" s="81">
        <f t="shared" si="2"/>
        <v>0</v>
      </c>
      <c r="Y33" s="81">
        <v>0</v>
      </c>
    </row>
    <row r="34" spans="1:26" s="6" customFormat="1" x14ac:dyDescent="0.25">
      <c r="T34" s="36"/>
      <c r="X34" s="81"/>
      <c r="Y34" s="81"/>
    </row>
    <row r="35" spans="1:26" s="6" customFormat="1" ht="15" x14ac:dyDescent="0.25">
      <c r="A35" s="84" t="s">
        <v>129</v>
      </c>
      <c r="T35" s="36"/>
      <c r="X35" s="83">
        <f>SUM(X6:X33)</f>
        <v>16.46875</v>
      </c>
      <c r="Y35" s="83">
        <f>SUM(Y6:Y33)</f>
        <v>9.3645833333333339</v>
      </c>
    </row>
    <row r="36" spans="1:26" ht="17.25" customHeight="1" x14ac:dyDescent="0.25">
      <c r="A36" s="14" t="s">
        <v>160</v>
      </c>
      <c r="T36" s="7"/>
      <c r="U36" s="37"/>
      <c r="X36" s="7"/>
      <c r="Z36" s="82"/>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39370078740157483" right="0.35433070866141736" top="0.78740157480314965" bottom="0.47244094488188981" header="0.31496062992125984" footer="0.31496062992125984"/>
  <pageSetup paperSize="256" scale="70" orientation="landscape" horizontalDpi="4294967293" verticalDpi="4294967293"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60" zoomScaleNormal="100" workbookViewId="0">
      <selection activeCell="N17" sqref="N17"/>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59"/>
      <c r="B1" s="160"/>
      <c r="C1" s="161" t="s">
        <v>15</v>
      </c>
      <c r="D1" s="162"/>
      <c r="E1" s="105" t="s">
        <v>23</v>
      </c>
      <c r="F1" s="163"/>
      <c r="G1" s="163"/>
      <c r="H1" s="162"/>
    </row>
    <row r="2" spans="1:8" x14ac:dyDescent="0.25">
      <c r="A2" s="164"/>
      <c r="B2" s="165"/>
      <c r="C2" s="161" t="s">
        <v>16</v>
      </c>
      <c r="D2" s="162"/>
      <c r="E2" s="105" t="s">
        <v>23</v>
      </c>
      <c r="F2" s="166"/>
      <c r="G2" s="163"/>
      <c r="H2" s="162"/>
    </row>
    <row r="3" spans="1:8" x14ac:dyDescent="0.25">
      <c r="A3" s="167"/>
      <c r="B3" s="168"/>
      <c r="C3" s="161" t="s">
        <v>17</v>
      </c>
      <c r="D3" s="162"/>
      <c r="E3" s="105" t="s">
        <v>23</v>
      </c>
      <c r="F3" s="169"/>
      <c r="G3" s="163"/>
      <c r="H3" s="162"/>
    </row>
    <row r="4" spans="1:8" ht="15" customHeight="1" x14ac:dyDescent="0.25">
      <c r="A4" s="167"/>
      <c r="B4" s="168"/>
      <c r="C4" s="161" t="s">
        <v>18</v>
      </c>
      <c r="D4" s="162"/>
      <c r="E4" s="105" t="s">
        <v>23</v>
      </c>
      <c r="F4" s="169"/>
      <c r="G4" s="163"/>
      <c r="H4" s="162"/>
    </row>
    <row r="5" spans="1:8" ht="15" customHeight="1" x14ac:dyDescent="0.25">
      <c r="A5" s="170" t="s">
        <v>0</v>
      </c>
      <c r="B5" s="171"/>
      <c r="C5" s="174" t="s">
        <v>19</v>
      </c>
      <c r="D5" s="175"/>
      <c r="E5" s="106" t="s">
        <v>23</v>
      </c>
      <c r="F5" s="176" t="s">
        <v>20</v>
      </c>
      <c r="G5" s="176"/>
      <c r="H5" s="177"/>
    </row>
    <row r="6" spans="1:8" ht="15" customHeight="1" x14ac:dyDescent="0.25">
      <c r="A6" s="170"/>
      <c r="B6" s="171"/>
      <c r="C6" s="38"/>
      <c r="D6" s="102"/>
      <c r="E6" s="38"/>
      <c r="F6" s="178" t="s">
        <v>21</v>
      </c>
      <c r="G6" s="178"/>
      <c r="H6" s="168"/>
    </row>
    <row r="7" spans="1:8" ht="15" customHeight="1" x14ac:dyDescent="0.25">
      <c r="A7" s="172"/>
      <c r="B7" s="173"/>
      <c r="C7" s="39"/>
      <c r="D7" s="113"/>
      <c r="E7" s="39"/>
      <c r="F7" s="137"/>
      <c r="G7" s="137"/>
      <c r="H7" s="165"/>
    </row>
    <row r="8" spans="1:8" x14ac:dyDescent="0.25">
      <c r="A8" s="167"/>
      <c r="B8" s="168"/>
      <c r="C8" s="39"/>
      <c r="D8" s="113"/>
      <c r="E8" s="39"/>
      <c r="F8" s="137"/>
      <c r="G8" s="137"/>
      <c r="H8" s="165"/>
    </row>
    <row r="9" spans="1:8" x14ac:dyDescent="0.25">
      <c r="A9" s="167" t="s">
        <v>1</v>
      </c>
      <c r="B9" s="168"/>
      <c r="C9" s="39"/>
      <c r="D9" s="113"/>
      <c r="E9" s="39"/>
      <c r="F9" s="137"/>
      <c r="G9" s="137"/>
      <c r="H9" s="165"/>
    </row>
    <row r="10" spans="1:8" x14ac:dyDescent="0.25">
      <c r="A10" s="167" t="s">
        <v>2</v>
      </c>
      <c r="B10" s="168"/>
      <c r="C10" s="39"/>
      <c r="D10" s="113"/>
      <c r="E10" s="39"/>
      <c r="F10" s="186" t="s">
        <v>154</v>
      </c>
      <c r="G10" s="186"/>
      <c r="H10" s="187"/>
    </row>
    <row r="11" spans="1:8" x14ac:dyDescent="0.25">
      <c r="A11" s="188"/>
      <c r="B11" s="189"/>
      <c r="C11" s="39"/>
      <c r="D11" s="113"/>
      <c r="E11" s="39"/>
      <c r="F11" s="137" t="s">
        <v>155</v>
      </c>
      <c r="G11" s="137"/>
      <c r="H11" s="165"/>
    </row>
    <row r="12" spans="1:8" x14ac:dyDescent="0.25">
      <c r="A12" s="167"/>
      <c r="B12" s="168"/>
      <c r="C12" s="39"/>
      <c r="D12" s="113"/>
      <c r="E12" s="39"/>
      <c r="F12" s="137" t="s">
        <v>156</v>
      </c>
      <c r="G12" s="137"/>
      <c r="H12" s="165"/>
    </row>
    <row r="13" spans="1:8" x14ac:dyDescent="0.25">
      <c r="A13" s="167" t="s">
        <v>3</v>
      </c>
      <c r="B13" s="168"/>
      <c r="C13" s="39"/>
      <c r="D13" s="113"/>
      <c r="E13" s="39"/>
      <c r="F13" s="190"/>
      <c r="G13" s="190"/>
      <c r="H13" s="191"/>
    </row>
    <row r="14" spans="1:8" ht="15" customHeight="1" x14ac:dyDescent="0.25">
      <c r="A14" s="167" t="s">
        <v>60</v>
      </c>
      <c r="B14" s="168"/>
      <c r="C14" s="192" t="s">
        <v>22</v>
      </c>
      <c r="D14" s="193"/>
      <c r="E14" s="198" t="s">
        <v>23</v>
      </c>
      <c r="F14" s="201" t="s">
        <v>171</v>
      </c>
      <c r="G14" s="201"/>
      <c r="H14" s="202"/>
    </row>
    <row r="15" spans="1:8" ht="15" customHeight="1" x14ac:dyDescent="0.25">
      <c r="A15" s="107"/>
      <c r="B15" s="108"/>
      <c r="C15" s="194"/>
      <c r="D15" s="195"/>
      <c r="E15" s="199"/>
      <c r="F15" s="203"/>
      <c r="G15" s="203"/>
      <c r="H15" s="204"/>
    </row>
    <row r="16" spans="1:8" s="40" customFormat="1" ht="9.75" customHeight="1" x14ac:dyDescent="0.25">
      <c r="A16" s="207"/>
      <c r="B16" s="208"/>
      <c r="C16" s="196"/>
      <c r="D16" s="197"/>
      <c r="E16" s="200"/>
      <c r="F16" s="205"/>
      <c r="G16" s="205"/>
      <c r="H16" s="206"/>
    </row>
    <row r="17" spans="1:8" s="41" customFormat="1" x14ac:dyDescent="0.25">
      <c r="A17" s="179"/>
      <c r="B17" s="180"/>
      <c r="C17" s="180"/>
      <c r="D17" s="180"/>
      <c r="E17" s="180"/>
      <c r="F17" s="180"/>
      <c r="G17" s="180"/>
      <c r="H17" s="181"/>
    </row>
    <row r="18" spans="1:8" s="45" customFormat="1" x14ac:dyDescent="0.25">
      <c r="A18" s="42"/>
      <c r="B18" s="43" t="s">
        <v>4</v>
      </c>
      <c r="C18" s="44"/>
      <c r="D18" s="44" t="s">
        <v>24</v>
      </c>
      <c r="E18" s="44"/>
      <c r="F18" s="44"/>
      <c r="G18" s="44"/>
      <c r="H18" s="43"/>
    </row>
    <row r="19" spans="1:8" s="41" customFormat="1" ht="15" customHeight="1" x14ac:dyDescent="0.25">
      <c r="A19" s="103" t="s">
        <v>5</v>
      </c>
      <c r="B19" s="57" t="s">
        <v>163</v>
      </c>
      <c r="C19" s="46" t="s">
        <v>5</v>
      </c>
      <c r="D19" s="182" t="s">
        <v>56</v>
      </c>
      <c r="E19" s="182"/>
      <c r="F19" s="182"/>
      <c r="G19" s="182"/>
      <c r="H19" s="183"/>
    </row>
    <row r="20" spans="1:8" s="41" customFormat="1" ht="15" customHeight="1" x14ac:dyDescent="0.25">
      <c r="A20" s="104" t="s">
        <v>6</v>
      </c>
      <c r="B20" s="111" t="s">
        <v>162</v>
      </c>
      <c r="C20" s="104" t="s">
        <v>6</v>
      </c>
      <c r="D20" s="184" t="s">
        <v>172</v>
      </c>
      <c r="E20" s="184"/>
      <c r="F20" s="184"/>
      <c r="G20" s="184"/>
      <c r="H20" s="185"/>
    </row>
    <row r="21" spans="1:8" s="41" customFormat="1" ht="15" customHeight="1" x14ac:dyDescent="0.25">
      <c r="A21" s="104" t="s">
        <v>7</v>
      </c>
      <c r="B21" s="109" t="s">
        <v>63</v>
      </c>
      <c r="C21" s="104"/>
      <c r="D21" s="184"/>
      <c r="E21" s="184"/>
      <c r="F21" s="184"/>
      <c r="G21" s="184"/>
      <c r="H21" s="185"/>
    </row>
    <row r="22" spans="1:8" s="41" customFormat="1" ht="15" customHeight="1" x14ac:dyDescent="0.25">
      <c r="A22" s="104" t="s">
        <v>8</v>
      </c>
      <c r="B22" s="185" t="s">
        <v>62</v>
      </c>
      <c r="C22" s="104"/>
      <c r="D22" s="184"/>
      <c r="E22" s="184"/>
      <c r="F22" s="184"/>
      <c r="G22" s="184"/>
      <c r="H22" s="185"/>
    </row>
    <row r="23" spans="1:8" s="41" customFormat="1" ht="15" customHeight="1" x14ac:dyDescent="0.25">
      <c r="A23" s="104"/>
      <c r="B23" s="185"/>
      <c r="C23" s="104" t="s">
        <v>7</v>
      </c>
      <c r="D23" s="184" t="s">
        <v>173</v>
      </c>
      <c r="E23" s="184"/>
      <c r="F23" s="184"/>
      <c r="G23" s="184"/>
      <c r="H23" s="185"/>
    </row>
    <row r="24" spans="1:8" s="41" customFormat="1" ht="15" customHeight="1" x14ac:dyDescent="0.25">
      <c r="A24" s="104" t="s">
        <v>9</v>
      </c>
      <c r="B24" s="185" t="s">
        <v>167</v>
      </c>
      <c r="C24" s="112"/>
      <c r="D24" s="184"/>
      <c r="E24" s="184"/>
      <c r="F24" s="184"/>
      <c r="G24" s="184"/>
      <c r="H24" s="185"/>
    </row>
    <row r="25" spans="1:8" s="41" customFormat="1" ht="15" customHeight="1" x14ac:dyDescent="0.25">
      <c r="A25" s="104"/>
      <c r="B25" s="185"/>
      <c r="C25" s="104"/>
      <c r="D25" s="184"/>
      <c r="E25" s="184"/>
      <c r="F25" s="184"/>
      <c r="G25" s="184"/>
      <c r="H25" s="185"/>
    </row>
    <row r="26" spans="1:8" s="41" customFormat="1" ht="15" customHeight="1" x14ac:dyDescent="0.25">
      <c r="A26" s="212" t="s">
        <v>10</v>
      </c>
      <c r="B26" s="185" t="s">
        <v>157</v>
      </c>
      <c r="C26" s="112" t="s">
        <v>8</v>
      </c>
      <c r="D26" s="184" t="s">
        <v>57</v>
      </c>
      <c r="E26" s="184"/>
      <c r="F26" s="184"/>
      <c r="G26" s="184"/>
      <c r="H26" s="185"/>
    </row>
    <row r="27" spans="1:8" s="41" customFormat="1" ht="15" customHeight="1" x14ac:dyDescent="0.25">
      <c r="A27" s="212"/>
      <c r="B27" s="185"/>
      <c r="C27" s="88"/>
      <c r="D27" s="110"/>
      <c r="E27" s="110"/>
      <c r="F27" s="110"/>
      <c r="G27" s="110"/>
      <c r="H27" s="111"/>
    </row>
    <row r="28" spans="1:8" s="41" customFormat="1" ht="15" customHeight="1" x14ac:dyDescent="0.25">
      <c r="A28" s="51"/>
      <c r="B28" s="185"/>
      <c r="C28" s="112"/>
      <c r="D28" s="184"/>
      <c r="E28" s="184"/>
      <c r="F28" s="184"/>
      <c r="G28" s="184"/>
      <c r="H28" s="185"/>
    </row>
    <row r="29" spans="1:8" s="41" customFormat="1" ht="15" customHeight="1" x14ac:dyDescent="0.25">
      <c r="A29" s="52"/>
      <c r="B29" s="53"/>
      <c r="C29" s="110"/>
      <c r="D29" s="110"/>
      <c r="E29" s="110"/>
      <c r="F29" s="110"/>
      <c r="G29" s="110"/>
      <c r="H29" s="111"/>
    </row>
    <row r="30" spans="1:8" s="45" customFormat="1" x14ac:dyDescent="0.25">
      <c r="A30" s="2"/>
      <c r="B30" s="1" t="s">
        <v>11</v>
      </c>
      <c r="C30" s="2"/>
      <c r="D30" s="44" t="s">
        <v>25</v>
      </c>
      <c r="E30" s="44"/>
      <c r="F30" s="44"/>
      <c r="G30" s="44"/>
      <c r="H30" s="43"/>
    </row>
    <row r="31" spans="1:8" x14ac:dyDescent="0.25">
      <c r="A31" s="103" t="s">
        <v>5</v>
      </c>
      <c r="B31" s="48" t="s">
        <v>12</v>
      </c>
      <c r="C31" s="103" t="s">
        <v>5</v>
      </c>
      <c r="D31" s="213" t="s">
        <v>26</v>
      </c>
      <c r="E31" s="213"/>
      <c r="F31" s="213"/>
      <c r="G31" s="213"/>
      <c r="H31" s="214"/>
    </row>
    <row r="32" spans="1:8" x14ac:dyDescent="0.25">
      <c r="A32" s="104" t="s">
        <v>6</v>
      </c>
      <c r="B32" s="10" t="s">
        <v>14</v>
      </c>
      <c r="C32" s="104" t="s">
        <v>6</v>
      </c>
      <c r="D32" s="209" t="s">
        <v>27</v>
      </c>
      <c r="E32" s="209"/>
      <c r="F32" s="209"/>
      <c r="G32" s="209"/>
      <c r="H32" s="210"/>
    </row>
    <row r="33" spans="1:8" x14ac:dyDescent="0.25">
      <c r="A33" s="104" t="s">
        <v>7</v>
      </c>
      <c r="B33" s="10" t="s">
        <v>13</v>
      </c>
      <c r="C33" s="104" t="s">
        <v>7</v>
      </c>
      <c r="D33" s="209" t="s">
        <v>28</v>
      </c>
      <c r="E33" s="209"/>
      <c r="F33" s="209"/>
      <c r="G33" s="209"/>
      <c r="H33" s="210"/>
    </row>
    <row r="34" spans="1:8" x14ac:dyDescent="0.25">
      <c r="A34" s="104" t="s">
        <v>8</v>
      </c>
      <c r="B34" s="10" t="s">
        <v>35</v>
      </c>
      <c r="C34" s="104"/>
      <c r="D34" s="209"/>
      <c r="E34" s="209"/>
      <c r="F34" s="209"/>
      <c r="G34" s="209"/>
      <c r="H34" s="210"/>
    </row>
    <row r="35" spans="1:8" s="45" customFormat="1" x14ac:dyDescent="0.25">
      <c r="A35" s="2"/>
      <c r="B35" s="1" t="s">
        <v>29</v>
      </c>
      <c r="C35" s="2"/>
      <c r="D35" s="44" t="s">
        <v>30</v>
      </c>
      <c r="E35" s="44"/>
      <c r="F35" s="44"/>
      <c r="G35" s="44"/>
      <c r="H35" s="43"/>
    </row>
    <row r="36" spans="1:8" ht="15" customHeight="1" x14ac:dyDescent="0.25">
      <c r="A36" s="211" t="s">
        <v>31</v>
      </c>
      <c r="B36" s="183" t="s">
        <v>174</v>
      </c>
      <c r="C36" s="103" t="s">
        <v>5</v>
      </c>
      <c r="D36" s="49" t="s">
        <v>54</v>
      </c>
      <c r="E36" s="49"/>
      <c r="F36" s="49"/>
      <c r="G36" s="49" t="s">
        <v>23</v>
      </c>
      <c r="H36" s="113" t="s">
        <v>33</v>
      </c>
    </row>
    <row r="37" spans="1:8" ht="15" customHeight="1" x14ac:dyDescent="0.25">
      <c r="A37" s="212"/>
      <c r="B37" s="185"/>
      <c r="C37" s="50" t="s">
        <v>6</v>
      </c>
      <c r="D37" s="10" t="s">
        <v>55</v>
      </c>
      <c r="E37" s="10"/>
      <c r="F37" s="10"/>
      <c r="G37" s="10" t="s">
        <v>23</v>
      </c>
      <c r="H37" s="113" t="s">
        <v>34</v>
      </c>
    </row>
    <row r="38" spans="1:8" ht="15" customHeight="1" x14ac:dyDescent="0.25">
      <c r="A38" s="212"/>
      <c r="B38" s="185"/>
      <c r="C38" s="50" t="s">
        <v>7</v>
      </c>
      <c r="D38" s="10" t="s">
        <v>59</v>
      </c>
      <c r="E38" s="10"/>
      <c r="F38" s="10"/>
      <c r="G38" s="10" t="s">
        <v>23</v>
      </c>
      <c r="H38" s="113" t="s">
        <v>34</v>
      </c>
    </row>
    <row r="39" spans="1:8" x14ac:dyDescent="0.25">
      <c r="A39" s="212"/>
      <c r="B39" s="185"/>
      <c r="C39" s="50" t="s">
        <v>8</v>
      </c>
      <c r="D39" s="10" t="s">
        <v>65</v>
      </c>
      <c r="E39" s="10"/>
      <c r="F39" s="10"/>
      <c r="G39" s="10" t="s">
        <v>23</v>
      </c>
      <c r="H39" s="113" t="s">
        <v>34</v>
      </c>
    </row>
    <row r="40" spans="1:8" ht="15" customHeight="1" x14ac:dyDescent="0.25">
      <c r="A40" s="51"/>
      <c r="B40" s="185"/>
      <c r="C40" s="50" t="s">
        <v>9</v>
      </c>
      <c r="D40" s="10" t="s">
        <v>32</v>
      </c>
      <c r="E40" s="10"/>
      <c r="F40" s="10"/>
      <c r="G40" s="10" t="s">
        <v>23</v>
      </c>
      <c r="H40" s="113" t="s">
        <v>34</v>
      </c>
    </row>
    <row r="41" spans="1:8" x14ac:dyDescent="0.25">
      <c r="A41" s="52"/>
      <c r="B41" s="53"/>
      <c r="C41" s="54"/>
      <c r="D41" s="55"/>
      <c r="E41" s="55"/>
      <c r="F41" s="55"/>
      <c r="G41" s="55"/>
      <c r="H41" s="114"/>
    </row>
  </sheetData>
  <mergeCells count="50">
    <mergeCell ref="A1:B1"/>
    <mergeCell ref="C1:D1"/>
    <mergeCell ref="F1:H1"/>
    <mergeCell ref="A2:B2"/>
    <mergeCell ref="C2:D2"/>
    <mergeCell ref="F2:H2"/>
    <mergeCell ref="A8:B8"/>
    <mergeCell ref="F8:H8"/>
    <mergeCell ref="A3:B3"/>
    <mergeCell ref="C3:D3"/>
    <mergeCell ref="F3:H3"/>
    <mergeCell ref="A4:B4"/>
    <mergeCell ref="C4:D4"/>
    <mergeCell ref="F4:H4"/>
    <mergeCell ref="A5:B7"/>
    <mergeCell ref="C5:D5"/>
    <mergeCell ref="F5:H5"/>
    <mergeCell ref="F6:H6"/>
    <mergeCell ref="F7:H7"/>
    <mergeCell ref="A9:B9"/>
    <mergeCell ref="F9:H9"/>
    <mergeCell ref="A10:B10"/>
    <mergeCell ref="F10:H10"/>
    <mergeCell ref="A11:B11"/>
    <mergeCell ref="F11:H11"/>
    <mergeCell ref="A17:H17"/>
    <mergeCell ref="D19:H19"/>
    <mergeCell ref="B22:B23"/>
    <mergeCell ref="B24:B25"/>
    <mergeCell ref="A12:B12"/>
    <mergeCell ref="F12:H12"/>
    <mergeCell ref="A13:B13"/>
    <mergeCell ref="F13:H13"/>
    <mergeCell ref="A14:B14"/>
    <mergeCell ref="C14:D16"/>
    <mergeCell ref="E14:E16"/>
    <mergeCell ref="F14:H16"/>
    <mergeCell ref="A16:B16"/>
    <mergeCell ref="D33:H33"/>
    <mergeCell ref="D34:H34"/>
    <mergeCell ref="A36:A39"/>
    <mergeCell ref="B36:B40"/>
    <mergeCell ref="D20:H22"/>
    <mergeCell ref="D23:H25"/>
    <mergeCell ref="A26:A27"/>
    <mergeCell ref="B26:B28"/>
    <mergeCell ref="D26:H26"/>
    <mergeCell ref="D28:H28"/>
    <mergeCell ref="D31:H31"/>
    <mergeCell ref="D32:H32"/>
  </mergeCells>
  <printOptions horizontalCentered="1"/>
  <pageMargins left="0.47244094488188981" right="0.51181102362204722" top="0.9055118110236221" bottom="0.74803149606299213" header="0.31496062992125984" footer="0.31496062992125984"/>
  <pageSetup paperSize="256" scale="80" orientation="landscape" horizontalDpi="4294967293" verticalDpi="4294967293"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36"/>
  <sheetViews>
    <sheetView view="pageBreakPreview" zoomScale="90" zoomScaleSheetLayoutView="90" workbookViewId="0">
      <pane ySplit="5" topLeftCell="A22" activePane="bottomLeft" state="frozen"/>
      <selection pane="bottomLeft" activeCell="D34" sqref="D34"/>
    </sheetView>
  </sheetViews>
  <sheetFormatPr defaultRowHeight="12.75" x14ac:dyDescent="0.2"/>
  <cols>
    <col min="1" max="1" width="4.28515625" style="7" customWidth="1"/>
    <col min="2" max="2" width="56.2851562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28.140625" style="7" customWidth="1"/>
    <col min="17" max="17" width="3.7109375" style="7" customWidth="1"/>
    <col min="18" max="18" width="7" style="7" customWidth="1"/>
    <col min="19" max="19" width="13" style="7" customWidth="1"/>
    <col min="20" max="20" width="34" style="37" customWidth="1"/>
    <col min="21" max="21" width="9.140625" style="7"/>
    <col min="22" max="22" width="8.7109375" style="7" customWidth="1"/>
    <col min="23" max="23" width="5.28515625" style="7" customWidth="1"/>
    <col min="24" max="25" width="9.140625" style="82"/>
    <col min="26" max="16384" width="9.140625" style="7"/>
  </cols>
  <sheetData>
    <row r="1" spans="1:25" s="25" customFormat="1" ht="20.25" customHeight="1" x14ac:dyDescent="0.25">
      <c r="A1" s="221" t="s">
        <v>145</v>
      </c>
      <c r="B1" s="221"/>
      <c r="C1" s="221"/>
      <c r="D1" s="221"/>
      <c r="E1" s="221"/>
      <c r="F1" s="221"/>
      <c r="G1" s="221"/>
      <c r="H1" s="221"/>
      <c r="I1" s="221"/>
      <c r="J1" s="221"/>
      <c r="K1" s="221"/>
      <c r="L1" s="221"/>
      <c r="M1" s="221"/>
      <c r="N1" s="221"/>
      <c r="O1" s="221"/>
      <c r="P1" s="221"/>
      <c r="Q1" s="221"/>
      <c r="R1" s="221"/>
      <c r="S1" s="221"/>
      <c r="T1" s="221"/>
      <c r="X1" s="78"/>
      <c r="Y1" s="78"/>
    </row>
    <row r="2" spans="1:25" s="26" customFormat="1" x14ac:dyDescent="0.25">
      <c r="A2" s="8"/>
      <c r="B2" s="8"/>
      <c r="C2" s="8"/>
      <c r="D2" s="8"/>
      <c r="E2" s="8"/>
      <c r="F2" s="8"/>
      <c r="G2" s="8"/>
      <c r="H2" s="8"/>
      <c r="I2" s="8"/>
      <c r="J2" s="8"/>
      <c r="K2" s="8"/>
      <c r="L2" s="8"/>
      <c r="M2" s="8"/>
      <c r="N2" s="8"/>
      <c r="O2" s="8"/>
      <c r="P2" s="8"/>
      <c r="Q2" s="8"/>
      <c r="R2" s="8"/>
      <c r="S2" s="8"/>
      <c r="T2" s="9"/>
      <c r="X2" s="79"/>
      <c r="Y2" s="79"/>
    </row>
    <row r="3" spans="1:25" s="27" customFormat="1" ht="18" customHeight="1" x14ac:dyDescent="0.25">
      <c r="A3" s="215" t="s">
        <v>36</v>
      </c>
      <c r="B3" s="215" t="s">
        <v>37</v>
      </c>
      <c r="C3" s="223" t="s">
        <v>38</v>
      </c>
      <c r="D3" s="224"/>
      <c r="E3" s="224"/>
      <c r="F3" s="224"/>
      <c r="G3" s="224"/>
      <c r="H3" s="224"/>
      <c r="I3" s="224"/>
      <c r="J3" s="224"/>
      <c r="K3" s="224"/>
      <c r="L3" s="224"/>
      <c r="M3" s="224"/>
      <c r="N3" s="224"/>
      <c r="O3" s="225"/>
      <c r="P3" s="223" t="s">
        <v>40</v>
      </c>
      <c r="Q3" s="224"/>
      <c r="R3" s="224"/>
      <c r="S3" s="225"/>
      <c r="T3" s="215" t="s">
        <v>44</v>
      </c>
      <c r="X3" s="80"/>
      <c r="Y3" s="80"/>
    </row>
    <row r="4" spans="1:25" s="27" customFormat="1" ht="18" customHeight="1" x14ac:dyDescent="0.25">
      <c r="A4" s="222"/>
      <c r="B4" s="222"/>
      <c r="C4" s="226" t="s">
        <v>39</v>
      </c>
      <c r="D4" s="226" t="s">
        <v>158</v>
      </c>
      <c r="E4" s="228" t="s">
        <v>78</v>
      </c>
      <c r="F4" s="229"/>
      <c r="G4" s="229"/>
      <c r="H4" s="229"/>
      <c r="I4" s="229"/>
      <c r="J4" s="230"/>
      <c r="K4" s="228" t="s">
        <v>86</v>
      </c>
      <c r="L4" s="229"/>
      <c r="M4" s="229"/>
      <c r="N4" s="229"/>
      <c r="O4" s="230"/>
      <c r="P4" s="215" t="s">
        <v>41</v>
      </c>
      <c r="Q4" s="217" t="s">
        <v>42</v>
      </c>
      <c r="R4" s="218"/>
      <c r="S4" s="215" t="s">
        <v>43</v>
      </c>
      <c r="T4" s="222"/>
      <c r="X4" s="80"/>
      <c r="Y4" s="80"/>
    </row>
    <row r="5" spans="1:25" s="27" customFormat="1" ht="37.5" customHeight="1" thickBot="1" x14ac:dyDescent="0.3">
      <c r="A5" s="216"/>
      <c r="B5" s="216"/>
      <c r="C5" s="227"/>
      <c r="D5" s="227"/>
      <c r="E5" s="85" t="s">
        <v>80</v>
      </c>
      <c r="F5" s="85" t="s">
        <v>81</v>
      </c>
      <c r="G5" s="85" t="s">
        <v>82</v>
      </c>
      <c r="H5" s="85" t="s">
        <v>83</v>
      </c>
      <c r="I5" s="85" t="s">
        <v>79</v>
      </c>
      <c r="J5" s="85" t="s">
        <v>84</v>
      </c>
      <c r="K5" s="74" t="s">
        <v>77</v>
      </c>
      <c r="L5" s="74" t="s">
        <v>130</v>
      </c>
      <c r="M5" s="74" t="s">
        <v>81</v>
      </c>
      <c r="N5" s="74" t="s">
        <v>83</v>
      </c>
      <c r="O5" s="74" t="s">
        <v>85</v>
      </c>
      <c r="P5" s="216"/>
      <c r="Q5" s="219"/>
      <c r="R5" s="220"/>
      <c r="S5" s="216"/>
      <c r="T5" s="216"/>
      <c r="X5" s="80"/>
      <c r="Y5" s="80"/>
    </row>
    <row r="6" spans="1:25" s="6" customFormat="1" ht="39" customHeight="1" thickTop="1" x14ac:dyDescent="0.25">
      <c r="A6" s="4" t="s">
        <v>5</v>
      </c>
      <c r="B6" s="28" t="s">
        <v>164</v>
      </c>
      <c r="C6" s="71"/>
      <c r="D6" s="29"/>
      <c r="E6" s="29"/>
      <c r="F6" s="29"/>
      <c r="G6" s="29"/>
      <c r="H6" s="29"/>
      <c r="I6" s="29"/>
      <c r="J6" s="68"/>
      <c r="K6" s="68"/>
      <c r="L6" s="68"/>
      <c r="M6" s="68"/>
      <c r="N6" s="68"/>
      <c r="O6" s="68"/>
      <c r="P6" s="56" t="s">
        <v>88</v>
      </c>
      <c r="Q6" s="75">
        <v>5</v>
      </c>
      <c r="R6" s="70" t="s">
        <v>127</v>
      </c>
      <c r="S6" s="30" t="s">
        <v>89</v>
      </c>
      <c r="T6" s="70" t="s">
        <v>143</v>
      </c>
      <c r="V6" s="77">
        <f>Q6</f>
        <v>5</v>
      </c>
      <c r="W6" s="6">
        <f>8*60</f>
        <v>480</v>
      </c>
      <c r="X6" s="81">
        <f>V6/W6</f>
        <v>1.0416666666666666E-2</v>
      </c>
      <c r="Y6" s="81">
        <f>X6</f>
        <v>1.0416666666666666E-2</v>
      </c>
    </row>
    <row r="7" spans="1:25" s="6" customFormat="1" ht="66.75" hidden="1" customHeight="1" x14ac:dyDescent="0.25">
      <c r="A7" s="5" t="s">
        <v>6</v>
      </c>
      <c r="B7" s="87" t="s">
        <v>87</v>
      </c>
      <c r="C7" s="31"/>
      <c r="D7" s="72"/>
      <c r="E7" s="31"/>
      <c r="F7" s="31"/>
      <c r="G7" s="31"/>
      <c r="H7" s="31"/>
      <c r="I7" s="31"/>
      <c r="J7" s="69"/>
      <c r="K7" s="69"/>
      <c r="L7" s="69"/>
      <c r="M7" s="69"/>
      <c r="N7" s="69"/>
      <c r="O7" s="69"/>
      <c r="P7" s="32" t="s">
        <v>88</v>
      </c>
      <c r="Q7" s="76">
        <v>20</v>
      </c>
      <c r="R7" s="34" t="s">
        <v>127</v>
      </c>
      <c r="S7" s="3" t="s">
        <v>89</v>
      </c>
      <c r="T7" s="3" t="s">
        <v>46</v>
      </c>
      <c r="V7" s="77">
        <f>Q7</f>
        <v>20</v>
      </c>
      <c r="W7" s="6">
        <f>8*60</f>
        <v>480</v>
      </c>
      <c r="X7" s="81">
        <f>V7/W7</f>
        <v>4.1666666666666664E-2</v>
      </c>
      <c r="Y7" s="81">
        <v>0</v>
      </c>
    </row>
    <row r="8" spans="1:25" s="6" customFormat="1" ht="40.5" hidden="1" customHeight="1" x14ac:dyDescent="0.25">
      <c r="A8" s="5" t="s">
        <v>7</v>
      </c>
      <c r="B8" s="87" t="s">
        <v>90</v>
      </c>
      <c r="C8" s="31"/>
      <c r="D8" s="31"/>
      <c r="E8" s="31"/>
      <c r="F8" s="31"/>
      <c r="G8" s="31"/>
      <c r="H8" s="31"/>
      <c r="I8" s="72"/>
      <c r="J8" s="69"/>
      <c r="K8" s="69"/>
      <c r="L8" s="69"/>
      <c r="M8" s="69"/>
      <c r="N8" s="69"/>
      <c r="O8" s="69"/>
      <c r="P8" s="32" t="s">
        <v>88</v>
      </c>
      <c r="Q8" s="76">
        <v>1</v>
      </c>
      <c r="R8" s="34" t="s">
        <v>128</v>
      </c>
      <c r="S8" s="3" t="s">
        <v>89</v>
      </c>
      <c r="T8" s="33" t="s">
        <v>45</v>
      </c>
      <c r="V8" s="77">
        <f>Q8*8*60</f>
        <v>480</v>
      </c>
      <c r="W8" s="6">
        <f>8*60</f>
        <v>480</v>
      </c>
      <c r="X8" s="81">
        <f>V8/W8</f>
        <v>1</v>
      </c>
      <c r="Y8" s="81">
        <v>0</v>
      </c>
    </row>
    <row r="9" spans="1:25" s="6" customFormat="1" ht="54.75" hidden="1" customHeight="1" x14ac:dyDescent="0.25">
      <c r="A9" s="5" t="s">
        <v>8</v>
      </c>
      <c r="B9" s="87" t="s">
        <v>91</v>
      </c>
      <c r="C9" s="31"/>
      <c r="D9" s="31"/>
      <c r="E9" s="31"/>
      <c r="F9" s="72"/>
      <c r="G9" s="31"/>
      <c r="H9" s="31"/>
      <c r="I9" s="31"/>
      <c r="J9" s="69"/>
      <c r="K9" s="69"/>
      <c r="L9" s="69"/>
      <c r="M9" s="69"/>
      <c r="N9" s="69"/>
      <c r="O9" s="69"/>
      <c r="P9" s="32" t="s">
        <v>88</v>
      </c>
      <c r="Q9" s="76">
        <v>1</v>
      </c>
      <c r="R9" s="34" t="s">
        <v>128</v>
      </c>
      <c r="S9" s="3" t="s">
        <v>92</v>
      </c>
      <c r="T9" s="33" t="s">
        <v>45</v>
      </c>
      <c r="V9" s="77">
        <f t="shared" ref="V9:V10" si="0">Q9*8*60</f>
        <v>480</v>
      </c>
      <c r="W9" s="6">
        <f t="shared" ref="W9:W33" si="1">8*60</f>
        <v>480</v>
      </c>
      <c r="X9" s="81">
        <f t="shared" ref="X9:X33" si="2">V9/W9</f>
        <v>1</v>
      </c>
      <c r="Y9" s="81">
        <v>0</v>
      </c>
    </row>
    <row r="10" spans="1:25" s="6" customFormat="1" ht="41.25" hidden="1" customHeight="1" x14ac:dyDescent="0.25">
      <c r="A10" s="5" t="s">
        <v>9</v>
      </c>
      <c r="B10" s="87" t="s">
        <v>93</v>
      </c>
      <c r="C10" s="31"/>
      <c r="D10" s="31"/>
      <c r="E10" s="31"/>
      <c r="F10" s="31"/>
      <c r="G10" s="31"/>
      <c r="H10" s="31"/>
      <c r="I10" s="72"/>
      <c r="J10" s="69"/>
      <c r="K10" s="69"/>
      <c r="L10" s="69"/>
      <c r="M10" s="69"/>
      <c r="N10" s="69"/>
      <c r="O10" s="69"/>
      <c r="P10" s="32" t="str">
        <f>S9</f>
        <v>Kajian Tim Teknis</v>
      </c>
      <c r="Q10" s="76">
        <v>1</v>
      </c>
      <c r="R10" s="34" t="s">
        <v>128</v>
      </c>
      <c r="S10" s="3" t="s">
        <v>92</v>
      </c>
      <c r="T10" s="33" t="s">
        <v>45</v>
      </c>
      <c r="V10" s="77">
        <f t="shared" si="0"/>
        <v>480</v>
      </c>
      <c r="W10" s="6">
        <f t="shared" si="1"/>
        <v>480</v>
      </c>
      <c r="X10" s="81">
        <f t="shared" si="2"/>
        <v>1</v>
      </c>
      <c r="Y10" s="81">
        <v>0</v>
      </c>
    </row>
    <row r="11" spans="1:25" s="6" customFormat="1" ht="41.25" hidden="1" customHeight="1" x14ac:dyDescent="0.25">
      <c r="A11" s="5" t="s">
        <v>10</v>
      </c>
      <c r="B11" s="87" t="s">
        <v>94</v>
      </c>
      <c r="C11" s="31"/>
      <c r="D11" s="31"/>
      <c r="E11" s="31"/>
      <c r="F11" s="31"/>
      <c r="G11" s="72"/>
      <c r="H11" s="31"/>
      <c r="I11" s="31"/>
      <c r="J11" s="69"/>
      <c r="K11" s="69"/>
      <c r="L11" s="69"/>
      <c r="M11" s="69"/>
      <c r="N11" s="69"/>
      <c r="O11" s="69"/>
      <c r="P11" s="32" t="str">
        <f>S10</f>
        <v>Kajian Tim Teknis</v>
      </c>
      <c r="Q11" s="76">
        <v>60</v>
      </c>
      <c r="R11" s="34" t="s">
        <v>127</v>
      </c>
      <c r="S11" s="3" t="s">
        <v>92</v>
      </c>
      <c r="T11" s="33" t="s">
        <v>45</v>
      </c>
      <c r="V11" s="77">
        <f t="shared" ref="V11:V32" si="3">Q11</f>
        <v>60</v>
      </c>
      <c r="W11" s="6">
        <f t="shared" si="1"/>
        <v>480</v>
      </c>
      <c r="X11" s="81">
        <f t="shared" si="2"/>
        <v>0.125</v>
      </c>
      <c r="Y11" s="81">
        <v>0</v>
      </c>
    </row>
    <row r="12" spans="1:25" s="6" customFormat="1" ht="111" hidden="1" customHeight="1" x14ac:dyDescent="0.25">
      <c r="A12" s="5" t="s">
        <v>49</v>
      </c>
      <c r="B12" s="87" t="s">
        <v>95</v>
      </c>
      <c r="C12" s="31"/>
      <c r="D12" s="31"/>
      <c r="E12" s="72"/>
      <c r="F12" s="31"/>
      <c r="G12" s="31"/>
      <c r="H12" s="31"/>
      <c r="I12" s="31"/>
      <c r="J12" s="69"/>
      <c r="K12" s="69"/>
      <c r="L12" s="69"/>
      <c r="M12" s="69"/>
      <c r="N12" s="69"/>
      <c r="O12" s="69"/>
      <c r="P12" s="32" t="s">
        <v>96</v>
      </c>
      <c r="Q12" s="76">
        <v>60</v>
      </c>
      <c r="R12" s="34" t="s">
        <v>127</v>
      </c>
      <c r="S12" s="3" t="str">
        <f>P12</f>
        <v>Surat Pengantar Permohonan Pertimbangan Teknis</v>
      </c>
      <c r="T12" s="33" t="s">
        <v>45</v>
      </c>
      <c r="V12" s="77">
        <f t="shared" si="3"/>
        <v>60</v>
      </c>
      <c r="W12" s="6">
        <f t="shared" si="1"/>
        <v>480</v>
      </c>
      <c r="X12" s="81">
        <f t="shared" si="2"/>
        <v>0.125</v>
      </c>
      <c r="Y12" s="81">
        <v>0</v>
      </c>
    </row>
    <row r="13" spans="1:25" s="6" customFormat="1" ht="96" hidden="1" customHeight="1" x14ac:dyDescent="0.25">
      <c r="A13" s="5" t="s">
        <v>50</v>
      </c>
      <c r="B13" s="87" t="s">
        <v>97</v>
      </c>
      <c r="C13" s="31"/>
      <c r="D13" s="31"/>
      <c r="E13" s="31"/>
      <c r="F13" s="31"/>
      <c r="G13" s="72"/>
      <c r="H13" s="31"/>
      <c r="I13" s="31"/>
      <c r="J13" s="69"/>
      <c r="K13" s="69"/>
      <c r="L13" s="69"/>
      <c r="M13" s="69"/>
      <c r="N13" s="69"/>
      <c r="O13" s="69"/>
      <c r="P13" s="32" t="s">
        <v>96</v>
      </c>
      <c r="Q13" s="76">
        <v>60</v>
      </c>
      <c r="R13" s="34" t="s">
        <v>127</v>
      </c>
      <c r="S13" s="3" t="str">
        <f>P13</f>
        <v>Surat Pengantar Permohonan Pertimbangan Teknis</v>
      </c>
      <c r="T13" s="33" t="s">
        <v>45</v>
      </c>
      <c r="V13" s="77">
        <f t="shared" si="3"/>
        <v>60</v>
      </c>
      <c r="W13" s="6">
        <f t="shared" si="1"/>
        <v>480</v>
      </c>
      <c r="X13" s="81">
        <f t="shared" si="2"/>
        <v>0.125</v>
      </c>
      <c r="Y13" s="81">
        <v>0</v>
      </c>
    </row>
    <row r="14" spans="1:25" s="6" customFormat="1" ht="66.75" hidden="1" customHeight="1" x14ac:dyDescent="0.25">
      <c r="A14" s="5" t="s">
        <v>51</v>
      </c>
      <c r="B14" s="87" t="s">
        <v>98</v>
      </c>
      <c r="C14" s="31"/>
      <c r="D14" s="31"/>
      <c r="E14" s="31"/>
      <c r="F14" s="31"/>
      <c r="G14" s="31"/>
      <c r="H14" s="72"/>
      <c r="I14" s="31"/>
      <c r="J14" s="69"/>
      <c r="K14" s="69"/>
      <c r="L14" s="69"/>
      <c r="M14" s="69"/>
      <c r="N14" s="69"/>
      <c r="O14" s="69"/>
      <c r="P14" s="32" t="s">
        <v>96</v>
      </c>
      <c r="Q14" s="76">
        <v>60</v>
      </c>
      <c r="R14" s="34" t="s">
        <v>127</v>
      </c>
      <c r="S14" s="3" t="str">
        <f>P14</f>
        <v>Surat Pengantar Permohonan Pertimbangan Teknis</v>
      </c>
      <c r="T14" s="33" t="s">
        <v>45</v>
      </c>
      <c r="V14" s="77">
        <f t="shared" si="3"/>
        <v>60</v>
      </c>
      <c r="W14" s="6">
        <f t="shared" si="1"/>
        <v>480</v>
      </c>
      <c r="X14" s="81">
        <f t="shared" si="2"/>
        <v>0.125</v>
      </c>
      <c r="Y14" s="81">
        <v>0</v>
      </c>
    </row>
    <row r="15" spans="1:25" s="6" customFormat="1" ht="78.75" hidden="1" customHeight="1" x14ac:dyDescent="0.25">
      <c r="A15" s="5" t="s">
        <v>52</v>
      </c>
      <c r="B15" s="87" t="s">
        <v>124</v>
      </c>
      <c r="C15" s="31"/>
      <c r="D15" s="31"/>
      <c r="E15" s="31"/>
      <c r="F15" s="31"/>
      <c r="G15" s="31"/>
      <c r="H15" s="31"/>
      <c r="I15" s="72"/>
      <c r="J15" s="69"/>
      <c r="K15" s="69"/>
      <c r="L15" s="69"/>
      <c r="M15" s="69"/>
      <c r="N15" s="69"/>
      <c r="O15" s="69"/>
      <c r="P15" s="32" t="s">
        <v>96</v>
      </c>
      <c r="Q15" s="76">
        <v>1</v>
      </c>
      <c r="R15" s="34" t="s">
        <v>128</v>
      </c>
      <c r="S15" s="3" t="str">
        <f>P15</f>
        <v>Surat Pengantar Permohonan Pertimbangan Teknis</v>
      </c>
      <c r="T15" s="33" t="s">
        <v>45</v>
      </c>
      <c r="V15" s="77">
        <f t="shared" ref="V15:V16" si="4">Q15*8*60</f>
        <v>480</v>
      </c>
      <c r="W15" s="6">
        <f t="shared" si="1"/>
        <v>480</v>
      </c>
      <c r="X15" s="81">
        <f t="shared" si="2"/>
        <v>1</v>
      </c>
      <c r="Y15" s="81">
        <v>0</v>
      </c>
    </row>
    <row r="16" spans="1:25" s="6" customFormat="1" ht="33.75" customHeight="1" x14ac:dyDescent="0.25">
      <c r="A16" s="5" t="s">
        <v>6</v>
      </c>
      <c r="B16" s="3" t="s">
        <v>99</v>
      </c>
      <c r="C16" s="31"/>
      <c r="D16" s="31"/>
      <c r="E16" s="31"/>
      <c r="F16" s="31"/>
      <c r="G16" s="31"/>
      <c r="H16" s="31"/>
      <c r="I16" s="31"/>
      <c r="J16" s="73"/>
      <c r="K16" s="73"/>
      <c r="L16" s="69"/>
      <c r="M16" s="69"/>
      <c r="N16" s="69"/>
      <c r="O16" s="69"/>
      <c r="P16" s="32" t="s">
        <v>96</v>
      </c>
      <c r="Q16" s="76">
        <v>1</v>
      </c>
      <c r="R16" s="34" t="s">
        <v>128</v>
      </c>
      <c r="S16" s="3" t="s">
        <v>89</v>
      </c>
      <c r="T16" s="33" t="s">
        <v>45</v>
      </c>
      <c r="V16" s="77">
        <f t="shared" si="4"/>
        <v>480</v>
      </c>
      <c r="W16" s="6">
        <f t="shared" si="1"/>
        <v>480</v>
      </c>
      <c r="X16" s="81">
        <f t="shared" si="2"/>
        <v>1</v>
      </c>
      <c r="Y16" s="81">
        <f t="shared" ref="Y16:Y24" si="5">X16</f>
        <v>1</v>
      </c>
    </row>
    <row r="17" spans="1:25" s="6" customFormat="1" ht="43.5" customHeight="1" x14ac:dyDescent="0.25">
      <c r="A17" s="5" t="s">
        <v>7</v>
      </c>
      <c r="B17" s="3" t="s">
        <v>161</v>
      </c>
      <c r="C17" s="31"/>
      <c r="D17" s="31"/>
      <c r="E17" s="31"/>
      <c r="F17" s="31"/>
      <c r="G17" s="31"/>
      <c r="H17" s="31"/>
      <c r="I17" s="31"/>
      <c r="J17" s="69"/>
      <c r="K17" s="69"/>
      <c r="L17" s="73"/>
      <c r="M17" s="69"/>
      <c r="N17" s="69"/>
      <c r="O17" s="69"/>
      <c r="P17" s="32" t="s">
        <v>125</v>
      </c>
      <c r="Q17" s="76">
        <v>20</v>
      </c>
      <c r="R17" s="34" t="s">
        <v>127</v>
      </c>
      <c r="S17" s="3" t="str">
        <f t="shared" ref="S17:S23" si="6">S16</f>
        <v>Proses</v>
      </c>
      <c r="T17" s="33"/>
      <c r="V17" s="77">
        <f t="shared" si="3"/>
        <v>20</v>
      </c>
      <c r="W17" s="6">
        <f t="shared" si="1"/>
        <v>480</v>
      </c>
      <c r="X17" s="81">
        <f t="shared" si="2"/>
        <v>4.1666666666666664E-2</v>
      </c>
      <c r="Y17" s="81">
        <f t="shared" si="5"/>
        <v>4.1666666666666664E-2</v>
      </c>
    </row>
    <row r="18" spans="1:25" s="6" customFormat="1" ht="35.25" customHeight="1" x14ac:dyDescent="0.25">
      <c r="A18" s="5" t="s">
        <v>8</v>
      </c>
      <c r="B18" s="3" t="s">
        <v>159</v>
      </c>
      <c r="C18" s="31"/>
      <c r="D18" s="31"/>
      <c r="E18" s="31"/>
      <c r="F18" s="31"/>
      <c r="G18" s="31"/>
      <c r="H18" s="31"/>
      <c r="I18" s="31"/>
      <c r="J18" s="69"/>
      <c r="K18" s="69"/>
      <c r="L18" s="69"/>
      <c r="M18" s="69"/>
      <c r="N18" s="73"/>
      <c r="O18" s="69"/>
      <c r="P18" s="32" t="s">
        <v>125</v>
      </c>
      <c r="Q18" s="76">
        <v>60</v>
      </c>
      <c r="R18" s="34" t="s">
        <v>127</v>
      </c>
      <c r="S18" s="3" t="str">
        <f>S16</f>
        <v>Proses</v>
      </c>
      <c r="T18" s="33"/>
      <c r="V18" s="77">
        <f t="shared" ref="V18" si="7">Q18</f>
        <v>60</v>
      </c>
      <c r="W18" s="6">
        <f t="shared" si="1"/>
        <v>480</v>
      </c>
      <c r="X18" s="81">
        <f t="shared" ref="X18" si="8">V18/W18</f>
        <v>0.125</v>
      </c>
      <c r="Y18" s="81">
        <f t="shared" si="5"/>
        <v>0.125</v>
      </c>
    </row>
    <row r="19" spans="1:25" s="6" customFormat="1" ht="41.25" customHeight="1" x14ac:dyDescent="0.25">
      <c r="A19" s="5" t="s">
        <v>9</v>
      </c>
      <c r="B19" s="3" t="s">
        <v>100</v>
      </c>
      <c r="C19" s="31"/>
      <c r="D19" s="31"/>
      <c r="E19" s="31"/>
      <c r="F19" s="31"/>
      <c r="G19" s="31"/>
      <c r="H19" s="31"/>
      <c r="I19" s="31"/>
      <c r="J19" s="69"/>
      <c r="K19" s="69"/>
      <c r="L19" s="69"/>
      <c r="M19" s="69"/>
      <c r="N19" s="73"/>
      <c r="O19" s="69"/>
      <c r="P19" s="32" t="s">
        <v>125</v>
      </c>
      <c r="Q19" s="76">
        <v>60</v>
      </c>
      <c r="R19" s="34" t="s">
        <v>127</v>
      </c>
      <c r="S19" s="3" t="str">
        <f>S17</f>
        <v>Proses</v>
      </c>
      <c r="T19" s="33"/>
      <c r="V19" s="77">
        <f t="shared" si="3"/>
        <v>60</v>
      </c>
      <c r="W19" s="6">
        <f t="shared" si="1"/>
        <v>480</v>
      </c>
      <c r="X19" s="81">
        <f t="shared" si="2"/>
        <v>0.125</v>
      </c>
      <c r="Y19" s="81">
        <f t="shared" si="5"/>
        <v>0.125</v>
      </c>
    </row>
    <row r="20" spans="1:25" s="6" customFormat="1" ht="36.75" customHeight="1" x14ac:dyDescent="0.25">
      <c r="A20" s="5" t="s">
        <v>10</v>
      </c>
      <c r="B20" s="3" t="s">
        <v>104</v>
      </c>
      <c r="C20" s="31"/>
      <c r="D20" s="31"/>
      <c r="E20" s="31"/>
      <c r="F20" s="31"/>
      <c r="G20" s="31"/>
      <c r="H20" s="31"/>
      <c r="I20" s="31"/>
      <c r="J20" s="69"/>
      <c r="K20" s="69"/>
      <c r="L20" s="69"/>
      <c r="M20" s="69"/>
      <c r="N20" s="69"/>
      <c r="O20" s="73"/>
      <c r="P20" s="32" t="s">
        <v>125</v>
      </c>
      <c r="Q20" s="76">
        <v>1</v>
      </c>
      <c r="R20" s="34" t="s">
        <v>128</v>
      </c>
      <c r="S20" s="3" t="str">
        <f t="shared" si="6"/>
        <v>Proses</v>
      </c>
      <c r="T20" s="33"/>
      <c r="V20" s="77">
        <f t="shared" ref="V20:V23" si="9">Q20*8*60</f>
        <v>480</v>
      </c>
      <c r="W20" s="6">
        <f t="shared" si="1"/>
        <v>480</v>
      </c>
      <c r="X20" s="81">
        <f t="shared" si="2"/>
        <v>1</v>
      </c>
      <c r="Y20" s="81">
        <f t="shared" si="5"/>
        <v>1</v>
      </c>
    </row>
    <row r="21" spans="1:25" s="6" customFormat="1" ht="88.5" customHeight="1" x14ac:dyDescent="0.25">
      <c r="A21" s="5" t="s">
        <v>49</v>
      </c>
      <c r="B21" s="3" t="s">
        <v>105</v>
      </c>
      <c r="C21" s="31"/>
      <c r="D21" s="31"/>
      <c r="E21" s="31"/>
      <c r="F21" s="31"/>
      <c r="G21" s="31"/>
      <c r="H21" s="31"/>
      <c r="I21" s="31"/>
      <c r="J21" s="69"/>
      <c r="K21" s="69"/>
      <c r="L21" s="69"/>
      <c r="M21" s="73"/>
      <c r="N21" s="69"/>
      <c r="O21" s="69"/>
      <c r="P21" s="32" t="s">
        <v>125</v>
      </c>
      <c r="Q21" s="76">
        <v>5</v>
      </c>
      <c r="R21" s="34" t="s">
        <v>128</v>
      </c>
      <c r="S21" s="3" t="s">
        <v>126</v>
      </c>
      <c r="T21" s="33"/>
      <c r="V21" s="77">
        <f t="shared" si="9"/>
        <v>2400</v>
      </c>
      <c r="W21" s="6">
        <f t="shared" si="1"/>
        <v>480</v>
      </c>
      <c r="X21" s="81">
        <f t="shared" si="2"/>
        <v>5</v>
      </c>
      <c r="Y21" s="81">
        <f t="shared" si="5"/>
        <v>5</v>
      </c>
    </row>
    <row r="22" spans="1:25" s="6" customFormat="1" ht="54.75" customHeight="1" x14ac:dyDescent="0.25">
      <c r="A22" s="5" t="s">
        <v>50</v>
      </c>
      <c r="B22" s="3" t="s">
        <v>106</v>
      </c>
      <c r="C22" s="31"/>
      <c r="D22" s="31"/>
      <c r="E22" s="31"/>
      <c r="F22" s="31"/>
      <c r="G22" s="31"/>
      <c r="H22" s="31"/>
      <c r="I22" s="31"/>
      <c r="J22" s="69"/>
      <c r="K22" s="69"/>
      <c r="L22" s="69"/>
      <c r="M22" s="69"/>
      <c r="N22" s="73"/>
      <c r="O22" s="69"/>
      <c r="P22" s="32" t="str">
        <f>S21</f>
        <v>Laporan Pertimbangan Teknis</v>
      </c>
      <c r="Q22" s="76">
        <v>1</v>
      </c>
      <c r="R22" s="34" t="s">
        <v>128</v>
      </c>
      <c r="S22" s="3" t="str">
        <f t="shared" si="6"/>
        <v>Laporan Pertimbangan Teknis</v>
      </c>
      <c r="T22" s="33"/>
      <c r="V22" s="77">
        <f t="shared" si="9"/>
        <v>480</v>
      </c>
      <c r="W22" s="6">
        <f t="shared" si="1"/>
        <v>480</v>
      </c>
      <c r="X22" s="81">
        <f t="shared" si="2"/>
        <v>1</v>
      </c>
      <c r="Y22" s="81">
        <f t="shared" si="5"/>
        <v>1</v>
      </c>
    </row>
    <row r="23" spans="1:25" s="6" customFormat="1" ht="65.25" customHeight="1" x14ac:dyDescent="0.25">
      <c r="A23" s="5" t="s">
        <v>51</v>
      </c>
      <c r="B23" s="3" t="s">
        <v>131</v>
      </c>
      <c r="C23" s="31"/>
      <c r="D23" s="31"/>
      <c r="E23" s="31"/>
      <c r="F23" s="31"/>
      <c r="G23" s="31"/>
      <c r="H23" s="31"/>
      <c r="I23" s="31"/>
      <c r="J23" s="69"/>
      <c r="K23" s="69"/>
      <c r="L23" s="69"/>
      <c r="M23" s="69"/>
      <c r="N23" s="69"/>
      <c r="O23" s="73"/>
      <c r="P23" s="32" t="str">
        <f>S22</f>
        <v>Laporan Pertimbangan Teknis</v>
      </c>
      <c r="Q23" s="76">
        <v>1</v>
      </c>
      <c r="R23" s="34" t="s">
        <v>128</v>
      </c>
      <c r="S23" s="3" t="str">
        <f t="shared" si="6"/>
        <v>Laporan Pertimbangan Teknis</v>
      </c>
      <c r="T23" s="33"/>
      <c r="V23" s="77">
        <f t="shared" si="9"/>
        <v>480</v>
      </c>
      <c r="W23" s="6">
        <f t="shared" si="1"/>
        <v>480</v>
      </c>
      <c r="X23" s="81">
        <f t="shared" si="2"/>
        <v>1</v>
      </c>
      <c r="Y23" s="81">
        <f t="shared" si="5"/>
        <v>1</v>
      </c>
    </row>
    <row r="24" spans="1:25" s="6" customFormat="1" ht="58.5" customHeight="1" x14ac:dyDescent="0.25">
      <c r="A24" s="5" t="s">
        <v>52</v>
      </c>
      <c r="B24" s="3" t="s">
        <v>108</v>
      </c>
      <c r="C24" s="31"/>
      <c r="D24" s="31"/>
      <c r="E24" s="31"/>
      <c r="F24" s="31"/>
      <c r="G24" s="31"/>
      <c r="H24" s="31"/>
      <c r="I24" s="31"/>
      <c r="J24" s="69"/>
      <c r="K24" s="69"/>
      <c r="L24" s="73"/>
      <c r="M24" s="69"/>
      <c r="N24" s="69"/>
      <c r="O24" s="69"/>
      <c r="P24" s="32" t="str">
        <f>S23</f>
        <v>Laporan Pertimbangan Teknis</v>
      </c>
      <c r="Q24" s="76">
        <v>30</v>
      </c>
      <c r="R24" s="34" t="s">
        <v>127</v>
      </c>
      <c r="S24" s="3" t="s">
        <v>89</v>
      </c>
      <c r="T24" s="33"/>
      <c r="V24" s="77">
        <f t="shared" si="3"/>
        <v>30</v>
      </c>
      <c r="W24" s="6">
        <f t="shared" si="1"/>
        <v>480</v>
      </c>
      <c r="X24" s="81">
        <f t="shared" si="2"/>
        <v>6.25E-2</v>
      </c>
      <c r="Y24" s="81">
        <f t="shared" si="5"/>
        <v>6.25E-2</v>
      </c>
    </row>
    <row r="25" spans="1:25" s="6" customFormat="1" ht="65.25" hidden="1" customHeight="1" x14ac:dyDescent="0.25">
      <c r="A25" s="5" t="s">
        <v>107</v>
      </c>
      <c r="B25" s="87" t="s">
        <v>109</v>
      </c>
      <c r="C25" s="31"/>
      <c r="D25" s="31"/>
      <c r="E25" s="31"/>
      <c r="F25" s="31"/>
      <c r="G25" s="31"/>
      <c r="H25" s="31"/>
      <c r="I25" s="31"/>
      <c r="J25" s="73"/>
      <c r="K25" s="73"/>
      <c r="L25" s="69"/>
      <c r="M25" s="69"/>
      <c r="N25" s="69"/>
      <c r="O25" s="69"/>
      <c r="P25" s="32" t="str">
        <f>P24</f>
        <v>Laporan Pertimbangan Teknis</v>
      </c>
      <c r="Q25" s="76">
        <v>30</v>
      </c>
      <c r="R25" s="34" t="s">
        <v>127</v>
      </c>
      <c r="S25" s="3" t="str">
        <f>S24</f>
        <v>Proses</v>
      </c>
      <c r="T25" s="33"/>
      <c r="V25" s="77">
        <f t="shared" si="3"/>
        <v>30</v>
      </c>
      <c r="W25" s="6">
        <f t="shared" si="1"/>
        <v>480</v>
      </c>
      <c r="X25" s="81">
        <f t="shared" si="2"/>
        <v>6.25E-2</v>
      </c>
      <c r="Y25" s="81">
        <v>0</v>
      </c>
    </row>
    <row r="26" spans="1:25" s="6" customFormat="1" ht="67.5" hidden="1" customHeight="1" x14ac:dyDescent="0.25">
      <c r="A26" s="5" t="s">
        <v>107</v>
      </c>
      <c r="B26" s="87" t="s">
        <v>110</v>
      </c>
      <c r="C26" s="31"/>
      <c r="D26" s="31"/>
      <c r="E26" s="31"/>
      <c r="F26" s="31"/>
      <c r="G26" s="72"/>
      <c r="H26" s="31"/>
      <c r="I26" s="31"/>
      <c r="J26" s="31"/>
      <c r="K26" s="31"/>
      <c r="L26" s="31"/>
      <c r="M26" s="31"/>
      <c r="N26" s="31"/>
      <c r="O26" s="31"/>
      <c r="P26" s="3" t="str">
        <f>P25</f>
        <v>Laporan Pertimbangan Teknis</v>
      </c>
      <c r="Q26" s="76">
        <v>60</v>
      </c>
      <c r="R26" s="34" t="s">
        <v>127</v>
      </c>
      <c r="S26" s="3" t="s">
        <v>66</v>
      </c>
      <c r="T26" s="33" t="s">
        <v>45</v>
      </c>
      <c r="V26" s="77">
        <f t="shared" si="3"/>
        <v>60</v>
      </c>
      <c r="W26" s="6">
        <f t="shared" si="1"/>
        <v>480</v>
      </c>
      <c r="X26" s="81">
        <f t="shared" si="2"/>
        <v>0.125</v>
      </c>
      <c r="Y26" s="81">
        <v>0</v>
      </c>
    </row>
    <row r="27" spans="1:25" s="6" customFormat="1" ht="63.75" hidden="1" customHeight="1" x14ac:dyDescent="0.25">
      <c r="A27" s="5" t="s">
        <v>112</v>
      </c>
      <c r="B27" s="87" t="s">
        <v>111</v>
      </c>
      <c r="C27" s="31"/>
      <c r="D27" s="31"/>
      <c r="E27" s="72"/>
      <c r="F27" s="31"/>
      <c r="G27" s="31"/>
      <c r="H27" s="31"/>
      <c r="I27" s="31"/>
      <c r="J27" s="31"/>
      <c r="K27" s="31"/>
      <c r="L27" s="31"/>
      <c r="M27" s="31"/>
      <c r="N27" s="31"/>
      <c r="O27" s="31"/>
      <c r="P27" s="3" t="s">
        <v>66</v>
      </c>
      <c r="Q27" s="76">
        <v>1</v>
      </c>
      <c r="R27" s="34" t="s">
        <v>128</v>
      </c>
      <c r="S27" s="3" t="s">
        <v>89</v>
      </c>
      <c r="T27" s="33" t="s">
        <v>45</v>
      </c>
      <c r="V27" s="77">
        <f t="shared" ref="V27" si="10">Q27*8*60</f>
        <v>480</v>
      </c>
      <c r="W27" s="6">
        <f t="shared" si="1"/>
        <v>480</v>
      </c>
      <c r="X27" s="81">
        <f t="shared" si="2"/>
        <v>1</v>
      </c>
      <c r="Y27" s="81">
        <v>0</v>
      </c>
    </row>
    <row r="28" spans="1:25" s="6" customFormat="1" ht="66.75" hidden="1" customHeight="1" x14ac:dyDescent="0.25">
      <c r="A28" s="5" t="s">
        <v>113</v>
      </c>
      <c r="B28" s="87" t="s">
        <v>114</v>
      </c>
      <c r="C28" s="31"/>
      <c r="D28" s="31"/>
      <c r="E28" s="31"/>
      <c r="F28" s="31"/>
      <c r="G28" s="72"/>
      <c r="H28" s="31"/>
      <c r="I28" s="31"/>
      <c r="J28" s="31"/>
      <c r="K28" s="31"/>
      <c r="L28" s="31"/>
      <c r="M28" s="31"/>
      <c r="N28" s="31"/>
      <c r="O28" s="31"/>
      <c r="P28" s="3" t="str">
        <f>P27</f>
        <v>Draft Surat Izin atau Draft Surat Penolakan Izin.</v>
      </c>
      <c r="Q28" s="76">
        <v>60</v>
      </c>
      <c r="R28" s="34" t="s">
        <v>127</v>
      </c>
      <c r="S28" s="3" t="str">
        <f>S27</f>
        <v>Proses</v>
      </c>
      <c r="T28" s="33" t="s">
        <v>45</v>
      </c>
      <c r="V28" s="77">
        <f t="shared" si="3"/>
        <v>60</v>
      </c>
      <c r="W28" s="6">
        <f t="shared" si="1"/>
        <v>480</v>
      </c>
      <c r="X28" s="81">
        <f t="shared" si="2"/>
        <v>0.125</v>
      </c>
      <c r="Y28" s="81">
        <v>0</v>
      </c>
    </row>
    <row r="29" spans="1:25" s="6" customFormat="1" ht="118.5" hidden="1" customHeight="1" x14ac:dyDescent="0.25">
      <c r="A29" s="5" t="s">
        <v>116</v>
      </c>
      <c r="B29" s="87" t="s">
        <v>115</v>
      </c>
      <c r="C29" s="31"/>
      <c r="D29" s="31"/>
      <c r="E29" s="31"/>
      <c r="F29" s="31"/>
      <c r="G29" s="31"/>
      <c r="H29" s="72"/>
      <c r="I29" s="31"/>
      <c r="J29" s="31"/>
      <c r="K29" s="31"/>
      <c r="L29" s="31"/>
      <c r="M29" s="31"/>
      <c r="N29" s="31"/>
      <c r="O29" s="31"/>
      <c r="P29" s="3" t="str">
        <f>P28</f>
        <v>Draft Surat Izin atau Draft Surat Penolakan Izin.</v>
      </c>
      <c r="Q29" s="76">
        <v>60</v>
      </c>
      <c r="R29" s="34" t="s">
        <v>127</v>
      </c>
      <c r="S29" s="3" t="str">
        <f>S28</f>
        <v>Proses</v>
      </c>
      <c r="T29" s="33"/>
      <c r="V29" s="77">
        <f t="shared" si="3"/>
        <v>60</v>
      </c>
      <c r="W29" s="6">
        <f t="shared" si="1"/>
        <v>480</v>
      </c>
      <c r="X29" s="81">
        <f t="shared" si="2"/>
        <v>0.125</v>
      </c>
      <c r="Y29" s="81">
        <v>0</v>
      </c>
    </row>
    <row r="30" spans="1:25" s="6" customFormat="1" ht="99.75" hidden="1" customHeight="1" x14ac:dyDescent="0.25">
      <c r="A30" s="5" t="s">
        <v>117</v>
      </c>
      <c r="B30" s="87" t="s">
        <v>118</v>
      </c>
      <c r="C30" s="31"/>
      <c r="D30" s="31"/>
      <c r="E30" s="31"/>
      <c r="F30" s="31"/>
      <c r="G30" s="31"/>
      <c r="H30" s="31"/>
      <c r="I30" s="72"/>
      <c r="J30" s="31"/>
      <c r="K30" s="31"/>
      <c r="L30" s="31"/>
      <c r="M30" s="31"/>
      <c r="N30" s="31"/>
      <c r="O30" s="31"/>
      <c r="P30" s="3" t="str">
        <f>P29</f>
        <v>Draft Surat Izin atau Draft Surat Penolakan Izin.</v>
      </c>
      <c r="Q30" s="76">
        <v>1</v>
      </c>
      <c r="R30" s="34" t="s">
        <v>128</v>
      </c>
      <c r="S30" s="3" t="str">
        <f>S29</f>
        <v>Proses</v>
      </c>
      <c r="T30" s="33" t="s">
        <v>45</v>
      </c>
      <c r="V30" s="77">
        <f t="shared" ref="V30" si="11">Q30*8*60</f>
        <v>480</v>
      </c>
      <c r="W30" s="6">
        <f t="shared" si="1"/>
        <v>480</v>
      </c>
      <c r="X30" s="81">
        <f t="shared" si="2"/>
        <v>1</v>
      </c>
      <c r="Y30" s="81">
        <v>0</v>
      </c>
    </row>
    <row r="31" spans="1:25" s="6" customFormat="1" ht="81.75" hidden="1" customHeight="1" x14ac:dyDescent="0.25">
      <c r="A31" s="5" t="s">
        <v>119</v>
      </c>
      <c r="B31" s="87" t="s">
        <v>120</v>
      </c>
      <c r="C31" s="72"/>
      <c r="D31" s="72"/>
      <c r="E31" s="72"/>
      <c r="F31" s="72"/>
      <c r="G31" s="72"/>
      <c r="H31" s="72"/>
      <c r="I31" s="72"/>
      <c r="J31" s="72"/>
      <c r="K31" s="72"/>
      <c r="L31" s="72"/>
      <c r="M31" s="31"/>
      <c r="N31" s="31"/>
      <c r="O31" s="31"/>
      <c r="P31" s="3" t="s">
        <v>67</v>
      </c>
      <c r="Q31" s="76">
        <v>30</v>
      </c>
      <c r="R31" s="34" t="s">
        <v>127</v>
      </c>
      <c r="S31" s="3" t="str">
        <f>P31</f>
        <v>Surat Izin atau Surat Penolakan Izin.</v>
      </c>
      <c r="T31" s="35" t="s">
        <v>47</v>
      </c>
      <c r="V31" s="77">
        <f t="shared" si="3"/>
        <v>30</v>
      </c>
      <c r="W31" s="6">
        <f t="shared" si="1"/>
        <v>480</v>
      </c>
      <c r="X31" s="81">
        <f t="shared" si="2"/>
        <v>6.25E-2</v>
      </c>
      <c r="Y31" s="81">
        <v>0</v>
      </c>
    </row>
    <row r="32" spans="1:25" s="6" customFormat="1" ht="67.5" hidden="1" customHeight="1" x14ac:dyDescent="0.25">
      <c r="A32" s="5" t="s">
        <v>122</v>
      </c>
      <c r="B32" s="87" t="s">
        <v>121</v>
      </c>
      <c r="C32" s="72"/>
      <c r="D32" s="72"/>
      <c r="E32" s="72"/>
      <c r="F32" s="72"/>
      <c r="G32" s="72"/>
      <c r="H32" s="72"/>
      <c r="I32" s="72"/>
      <c r="J32" s="72"/>
      <c r="K32" s="72"/>
      <c r="L32" s="72"/>
      <c r="M32" s="31"/>
      <c r="N32" s="31"/>
      <c r="O32" s="31"/>
      <c r="P32" s="3" t="str">
        <f>P31</f>
        <v>Surat Izin atau Surat Penolakan Izin.</v>
      </c>
      <c r="Q32" s="76">
        <v>30</v>
      </c>
      <c r="R32" s="34" t="s">
        <v>127</v>
      </c>
      <c r="S32" s="3" t="s">
        <v>89</v>
      </c>
      <c r="T32" s="35" t="s">
        <v>48</v>
      </c>
      <c r="V32" s="77">
        <f t="shared" si="3"/>
        <v>30</v>
      </c>
      <c r="W32" s="6">
        <f t="shared" si="1"/>
        <v>480</v>
      </c>
      <c r="X32" s="81">
        <f t="shared" si="2"/>
        <v>6.25E-2</v>
      </c>
      <c r="Y32" s="81">
        <v>0</v>
      </c>
    </row>
    <row r="33" spans="1:26" s="6" customFormat="1" ht="33" customHeight="1" x14ac:dyDescent="0.25">
      <c r="A33" s="5" t="s">
        <v>53</v>
      </c>
      <c r="B33" s="3" t="s">
        <v>165</v>
      </c>
      <c r="C33" s="72"/>
      <c r="D33" s="72"/>
      <c r="E33" s="72"/>
      <c r="F33" s="72"/>
      <c r="G33" s="72"/>
      <c r="H33" s="72"/>
      <c r="I33" s="72"/>
      <c r="J33" s="72"/>
      <c r="K33" s="72"/>
      <c r="L33" s="72"/>
      <c r="M33" s="31"/>
      <c r="N33" s="31"/>
      <c r="O33" s="31"/>
      <c r="P33" s="3" t="str">
        <f>P24</f>
        <v>Laporan Pertimbangan Teknis</v>
      </c>
      <c r="Q33" s="76"/>
      <c r="R33" s="34"/>
      <c r="S33" s="3"/>
      <c r="T33" s="33" t="s">
        <v>45</v>
      </c>
      <c r="V33" s="77">
        <f t="shared" ref="V33" si="12">Q33*8*60</f>
        <v>0</v>
      </c>
      <c r="W33" s="6">
        <f t="shared" si="1"/>
        <v>480</v>
      </c>
      <c r="X33" s="81">
        <f t="shared" si="2"/>
        <v>0</v>
      </c>
      <c r="Y33" s="81">
        <v>0</v>
      </c>
    </row>
    <row r="34" spans="1:26" s="6" customFormat="1" x14ac:dyDescent="0.25">
      <c r="T34" s="36"/>
      <c r="X34" s="81"/>
      <c r="Y34" s="81"/>
    </row>
    <row r="35" spans="1:26" s="6" customFormat="1" ht="15" x14ac:dyDescent="0.25">
      <c r="A35" s="84" t="s">
        <v>129</v>
      </c>
      <c r="T35" s="36"/>
      <c r="X35" s="83">
        <f>SUM(X6:X33)</f>
        <v>16.46875</v>
      </c>
      <c r="Y35" s="83">
        <f>SUM(Y6:Y33)</f>
        <v>9.3645833333333339</v>
      </c>
    </row>
    <row r="36" spans="1:26" ht="17.25" customHeight="1" x14ac:dyDescent="0.25">
      <c r="A36" s="14" t="s">
        <v>160</v>
      </c>
      <c r="T36" s="7"/>
      <c r="U36" s="37"/>
      <c r="X36" s="7"/>
      <c r="Z36" s="82"/>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47244094488188981" right="0.35433070866141736" top="0.82677165354330717" bottom="0.47244094488188981" header="0.31496062992125984" footer="0.31496062992125984"/>
  <pageSetup paperSize="256" scale="75" orientation="landscape" horizontalDpi="4294967293" verticalDpi="4294967293"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60" zoomScaleNormal="100" workbookViewId="0">
      <selection activeCell="S23" sqref="S23"/>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59"/>
      <c r="B1" s="160"/>
      <c r="C1" s="161" t="s">
        <v>15</v>
      </c>
      <c r="D1" s="162"/>
      <c r="E1" s="98" t="s">
        <v>23</v>
      </c>
      <c r="F1" s="163"/>
      <c r="G1" s="163"/>
      <c r="H1" s="162"/>
    </row>
    <row r="2" spans="1:8" x14ac:dyDescent="0.25">
      <c r="A2" s="164"/>
      <c r="B2" s="165"/>
      <c r="C2" s="161" t="s">
        <v>16</v>
      </c>
      <c r="D2" s="162"/>
      <c r="E2" s="98" t="s">
        <v>23</v>
      </c>
      <c r="F2" s="166"/>
      <c r="G2" s="163"/>
      <c r="H2" s="162"/>
    </row>
    <row r="3" spans="1:8" x14ac:dyDescent="0.25">
      <c r="A3" s="167"/>
      <c r="B3" s="168"/>
      <c r="C3" s="161" t="s">
        <v>17</v>
      </c>
      <c r="D3" s="162"/>
      <c r="E3" s="98" t="s">
        <v>23</v>
      </c>
      <c r="F3" s="169"/>
      <c r="G3" s="163"/>
      <c r="H3" s="162"/>
    </row>
    <row r="4" spans="1:8" ht="15" customHeight="1" x14ac:dyDescent="0.25">
      <c r="A4" s="167"/>
      <c r="B4" s="168"/>
      <c r="C4" s="161" t="s">
        <v>18</v>
      </c>
      <c r="D4" s="162"/>
      <c r="E4" s="98" t="s">
        <v>23</v>
      </c>
      <c r="F4" s="169"/>
      <c r="G4" s="163"/>
      <c r="H4" s="162"/>
    </row>
    <row r="5" spans="1:8" ht="15" customHeight="1" x14ac:dyDescent="0.25">
      <c r="A5" s="170" t="s">
        <v>0</v>
      </c>
      <c r="B5" s="171"/>
      <c r="C5" s="174" t="s">
        <v>19</v>
      </c>
      <c r="D5" s="175"/>
      <c r="E5" s="99" t="s">
        <v>23</v>
      </c>
      <c r="F5" s="176" t="s">
        <v>20</v>
      </c>
      <c r="G5" s="176"/>
      <c r="H5" s="177"/>
    </row>
    <row r="6" spans="1:8" ht="15" customHeight="1" x14ac:dyDescent="0.25">
      <c r="A6" s="170"/>
      <c r="B6" s="171"/>
      <c r="C6" s="38"/>
      <c r="D6" s="96"/>
      <c r="E6" s="38"/>
      <c r="F6" s="178" t="s">
        <v>21</v>
      </c>
      <c r="G6" s="178"/>
      <c r="H6" s="168"/>
    </row>
    <row r="7" spans="1:8" ht="15" customHeight="1" x14ac:dyDescent="0.25">
      <c r="A7" s="172"/>
      <c r="B7" s="173"/>
      <c r="C7" s="39"/>
      <c r="D7" s="100"/>
      <c r="E7" s="39"/>
      <c r="F7" s="137"/>
      <c r="G7" s="137"/>
      <c r="H7" s="165"/>
    </row>
    <row r="8" spans="1:8" x14ac:dyDescent="0.25">
      <c r="A8" s="167"/>
      <c r="B8" s="168"/>
      <c r="C8" s="39"/>
      <c r="D8" s="100"/>
      <c r="E8" s="39"/>
      <c r="F8" s="137"/>
      <c r="G8" s="137"/>
      <c r="H8" s="165"/>
    </row>
    <row r="9" spans="1:8" x14ac:dyDescent="0.25">
      <c r="A9" s="167" t="s">
        <v>1</v>
      </c>
      <c r="B9" s="168"/>
      <c r="C9" s="39"/>
      <c r="D9" s="100"/>
      <c r="E9" s="39"/>
      <c r="F9" s="137"/>
      <c r="G9" s="137"/>
      <c r="H9" s="165"/>
    </row>
    <row r="10" spans="1:8" x14ac:dyDescent="0.25">
      <c r="A10" s="167" t="s">
        <v>2</v>
      </c>
      <c r="B10" s="168"/>
      <c r="C10" s="39"/>
      <c r="D10" s="100"/>
      <c r="E10" s="39"/>
      <c r="F10" s="186" t="s">
        <v>154</v>
      </c>
      <c r="G10" s="186"/>
      <c r="H10" s="187"/>
    </row>
    <row r="11" spans="1:8" x14ac:dyDescent="0.25">
      <c r="A11" s="188"/>
      <c r="B11" s="189"/>
      <c r="C11" s="39"/>
      <c r="D11" s="100"/>
      <c r="E11" s="39"/>
      <c r="F11" s="137" t="s">
        <v>155</v>
      </c>
      <c r="G11" s="137"/>
      <c r="H11" s="165"/>
    </row>
    <row r="12" spans="1:8" x14ac:dyDescent="0.25">
      <c r="A12" s="167"/>
      <c r="B12" s="168"/>
      <c r="C12" s="39"/>
      <c r="D12" s="100"/>
      <c r="E12" s="39"/>
      <c r="F12" s="137" t="s">
        <v>156</v>
      </c>
      <c r="G12" s="137"/>
      <c r="H12" s="165"/>
    </row>
    <row r="13" spans="1:8" x14ac:dyDescent="0.25">
      <c r="A13" s="167" t="s">
        <v>3</v>
      </c>
      <c r="B13" s="168"/>
      <c r="C13" s="39"/>
      <c r="D13" s="100"/>
      <c r="E13" s="39"/>
      <c r="F13" s="190"/>
      <c r="G13" s="190"/>
      <c r="H13" s="191"/>
    </row>
    <row r="14" spans="1:8" ht="15" customHeight="1" x14ac:dyDescent="0.25">
      <c r="A14" s="167" t="s">
        <v>60</v>
      </c>
      <c r="B14" s="168"/>
      <c r="C14" s="192" t="s">
        <v>22</v>
      </c>
      <c r="D14" s="193"/>
      <c r="E14" s="198" t="s">
        <v>23</v>
      </c>
      <c r="F14" s="201" t="s">
        <v>166</v>
      </c>
      <c r="G14" s="201"/>
      <c r="H14" s="202"/>
    </row>
    <row r="15" spans="1:8" ht="15" customHeight="1" x14ac:dyDescent="0.25">
      <c r="A15" s="94"/>
      <c r="B15" s="95"/>
      <c r="C15" s="194"/>
      <c r="D15" s="195"/>
      <c r="E15" s="199"/>
      <c r="F15" s="203"/>
      <c r="G15" s="203"/>
      <c r="H15" s="204"/>
    </row>
    <row r="16" spans="1:8" s="40" customFormat="1" ht="9.75" customHeight="1" x14ac:dyDescent="0.25">
      <c r="A16" s="207"/>
      <c r="B16" s="208"/>
      <c r="C16" s="196"/>
      <c r="D16" s="197"/>
      <c r="E16" s="200"/>
      <c r="F16" s="205"/>
      <c r="G16" s="205"/>
      <c r="H16" s="206"/>
    </row>
    <row r="17" spans="1:8" s="41" customFormat="1" x14ac:dyDescent="0.25">
      <c r="A17" s="179"/>
      <c r="B17" s="180"/>
      <c r="C17" s="180"/>
      <c r="D17" s="180"/>
      <c r="E17" s="180"/>
      <c r="F17" s="180"/>
      <c r="G17" s="180"/>
      <c r="H17" s="181"/>
    </row>
    <row r="18" spans="1:8" s="45" customFormat="1" x14ac:dyDescent="0.25">
      <c r="A18" s="42"/>
      <c r="B18" s="43" t="s">
        <v>4</v>
      </c>
      <c r="C18" s="44"/>
      <c r="D18" s="44" t="s">
        <v>24</v>
      </c>
      <c r="E18" s="44"/>
      <c r="F18" s="44"/>
      <c r="G18" s="44"/>
      <c r="H18" s="43"/>
    </row>
    <row r="19" spans="1:8" s="41" customFormat="1" ht="15" customHeight="1" x14ac:dyDescent="0.25">
      <c r="A19" s="97" t="s">
        <v>5</v>
      </c>
      <c r="B19" s="57" t="s">
        <v>163</v>
      </c>
      <c r="C19" s="46" t="s">
        <v>5</v>
      </c>
      <c r="D19" s="182" t="s">
        <v>56</v>
      </c>
      <c r="E19" s="182"/>
      <c r="F19" s="182"/>
      <c r="G19" s="182"/>
      <c r="H19" s="183"/>
    </row>
    <row r="20" spans="1:8" s="41" customFormat="1" ht="15" customHeight="1" x14ac:dyDescent="0.25">
      <c r="A20" s="90" t="s">
        <v>6</v>
      </c>
      <c r="B20" s="93" t="s">
        <v>162</v>
      </c>
      <c r="C20" s="90" t="s">
        <v>6</v>
      </c>
      <c r="D20" s="184" t="s">
        <v>169</v>
      </c>
      <c r="E20" s="184"/>
      <c r="F20" s="184"/>
      <c r="G20" s="184"/>
      <c r="H20" s="185"/>
    </row>
    <row r="21" spans="1:8" s="41" customFormat="1" ht="15" customHeight="1" x14ac:dyDescent="0.25">
      <c r="A21" s="90" t="s">
        <v>7</v>
      </c>
      <c r="B21" s="89" t="s">
        <v>63</v>
      </c>
      <c r="C21" s="90"/>
      <c r="D21" s="184"/>
      <c r="E21" s="184"/>
      <c r="F21" s="184"/>
      <c r="G21" s="184"/>
      <c r="H21" s="185"/>
    </row>
    <row r="22" spans="1:8" s="41" customFormat="1" ht="15" customHeight="1" x14ac:dyDescent="0.25">
      <c r="A22" s="90" t="s">
        <v>8</v>
      </c>
      <c r="B22" s="185" t="s">
        <v>62</v>
      </c>
      <c r="C22" s="90" t="s">
        <v>7</v>
      </c>
      <c r="D22" s="184" t="s">
        <v>170</v>
      </c>
      <c r="E22" s="184"/>
      <c r="F22" s="184"/>
      <c r="G22" s="184"/>
      <c r="H22" s="185"/>
    </row>
    <row r="23" spans="1:8" s="41" customFormat="1" ht="15" customHeight="1" x14ac:dyDescent="0.25">
      <c r="A23" s="90"/>
      <c r="B23" s="185"/>
      <c r="C23" s="90"/>
      <c r="D23" s="184"/>
      <c r="E23" s="184"/>
      <c r="F23" s="184"/>
      <c r="G23" s="184"/>
      <c r="H23" s="185"/>
    </row>
    <row r="24" spans="1:8" s="41" customFormat="1" ht="15" customHeight="1" x14ac:dyDescent="0.25">
      <c r="A24" s="90" t="s">
        <v>9</v>
      </c>
      <c r="B24" s="185" t="s">
        <v>167</v>
      </c>
      <c r="C24" s="91" t="s">
        <v>8</v>
      </c>
      <c r="D24" s="184" t="s">
        <v>57</v>
      </c>
      <c r="E24" s="184"/>
      <c r="F24" s="184"/>
      <c r="G24" s="184"/>
      <c r="H24" s="185"/>
    </row>
    <row r="25" spans="1:8" s="41" customFormat="1" ht="15" customHeight="1" x14ac:dyDescent="0.25">
      <c r="A25" s="90"/>
      <c r="B25" s="185"/>
      <c r="C25" s="90"/>
      <c r="D25" s="92"/>
      <c r="E25" s="92"/>
      <c r="F25" s="92"/>
      <c r="G25" s="92"/>
      <c r="H25" s="93"/>
    </row>
    <row r="26" spans="1:8" s="41" customFormat="1" ht="15" customHeight="1" x14ac:dyDescent="0.25">
      <c r="A26" s="212" t="s">
        <v>10</v>
      </c>
      <c r="B26" s="185" t="s">
        <v>157</v>
      </c>
      <c r="C26" s="91"/>
      <c r="D26" s="184"/>
      <c r="E26" s="184"/>
      <c r="F26" s="184"/>
      <c r="G26" s="184"/>
      <c r="H26" s="185"/>
    </row>
    <row r="27" spans="1:8" s="41" customFormat="1" ht="15" customHeight="1" x14ac:dyDescent="0.25">
      <c r="A27" s="212"/>
      <c r="B27" s="185"/>
      <c r="C27" s="88"/>
      <c r="D27" s="92"/>
      <c r="E27" s="92"/>
      <c r="F27" s="92"/>
      <c r="G27" s="92"/>
      <c r="H27" s="93"/>
    </row>
    <row r="28" spans="1:8" s="41" customFormat="1" ht="15" customHeight="1" x14ac:dyDescent="0.25">
      <c r="A28" s="51"/>
      <c r="B28" s="185"/>
      <c r="C28" s="91"/>
      <c r="D28" s="184"/>
      <c r="E28" s="184"/>
      <c r="F28" s="184"/>
      <c r="G28" s="184"/>
      <c r="H28" s="185"/>
    </row>
    <row r="29" spans="1:8" s="41" customFormat="1" ht="15" customHeight="1" x14ac:dyDescent="0.25">
      <c r="A29" s="52"/>
      <c r="B29" s="53"/>
      <c r="C29" s="92"/>
      <c r="D29" s="92"/>
      <c r="E29" s="92"/>
      <c r="F29" s="92"/>
      <c r="G29" s="92"/>
      <c r="H29" s="93"/>
    </row>
    <row r="30" spans="1:8" s="45" customFormat="1" x14ac:dyDescent="0.25">
      <c r="A30" s="2"/>
      <c r="B30" s="1" t="s">
        <v>11</v>
      </c>
      <c r="C30" s="2"/>
      <c r="D30" s="44" t="s">
        <v>25</v>
      </c>
      <c r="E30" s="44"/>
      <c r="F30" s="44"/>
      <c r="G30" s="44"/>
      <c r="H30" s="43"/>
    </row>
    <row r="31" spans="1:8" x14ac:dyDescent="0.25">
      <c r="A31" s="97" t="s">
        <v>5</v>
      </c>
      <c r="B31" s="48" t="s">
        <v>12</v>
      </c>
      <c r="C31" s="97" t="s">
        <v>5</v>
      </c>
      <c r="D31" s="213" t="s">
        <v>26</v>
      </c>
      <c r="E31" s="213"/>
      <c r="F31" s="213"/>
      <c r="G31" s="213"/>
      <c r="H31" s="214"/>
    </row>
    <row r="32" spans="1:8" x14ac:dyDescent="0.25">
      <c r="A32" s="90" t="s">
        <v>6</v>
      </c>
      <c r="B32" s="10" t="s">
        <v>14</v>
      </c>
      <c r="C32" s="90" t="s">
        <v>6</v>
      </c>
      <c r="D32" s="209" t="s">
        <v>27</v>
      </c>
      <c r="E32" s="209"/>
      <c r="F32" s="209"/>
      <c r="G32" s="209"/>
      <c r="H32" s="210"/>
    </row>
    <row r="33" spans="1:8" x14ac:dyDescent="0.25">
      <c r="A33" s="90" t="s">
        <v>7</v>
      </c>
      <c r="B33" s="10" t="s">
        <v>13</v>
      </c>
      <c r="C33" s="90" t="s">
        <v>7</v>
      </c>
      <c r="D33" s="209" t="s">
        <v>28</v>
      </c>
      <c r="E33" s="209"/>
      <c r="F33" s="209"/>
      <c r="G33" s="209"/>
      <c r="H33" s="210"/>
    </row>
    <row r="34" spans="1:8" x14ac:dyDescent="0.25">
      <c r="A34" s="90" t="s">
        <v>8</v>
      </c>
      <c r="B34" s="10" t="s">
        <v>35</v>
      </c>
      <c r="C34" s="90"/>
      <c r="D34" s="209"/>
      <c r="E34" s="209"/>
      <c r="F34" s="209"/>
      <c r="G34" s="209"/>
      <c r="H34" s="210"/>
    </row>
    <row r="35" spans="1:8" s="45" customFormat="1" x14ac:dyDescent="0.25">
      <c r="A35" s="2"/>
      <c r="B35" s="1" t="s">
        <v>29</v>
      </c>
      <c r="C35" s="2"/>
      <c r="D35" s="44" t="s">
        <v>30</v>
      </c>
      <c r="E35" s="44"/>
      <c r="F35" s="44"/>
      <c r="G35" s="44"/>
      <c r="H35" s="43"/>
    </row>
    <row r="36" spans="1:8" ht="15" customHeight="1" x14ac:dyDescent="0.25">
      <c r="A36" s="211" t="s">
        <v>31</v>
      </c>
      <c r="B36" s="183" t="s">
        <v>168</v>
      </c>
      <c r="C36" s="97" t="s">
        <v>5</v>
      </c>
      <c r="D36" s="49" t="s">
        <v>54</v>
      </c>
      <c r="E36" s="49"/>
      <c r="F36" s="49"/>
      <c r="G36" s="49" t="s">
        <v>23</v>
      </c>
      <c r="H36" s="100" t="s">
        <v>33</v>
      </c>
    </row>
    <row r="37" spans="1:8" ht="15" customHeight="1" x14ac:dyDescent="0.25">
      <c r="A37" s="212"/>
      <c r="B37" s="185"/>
      <c r="C37" s="50" t="s">
        <v>6</v>
      </c>
      <c r="D37" s="10" t="s">
        <v>55</v>
      </c>
      <c r="E37" s="10"/>
      <c r="F37" s="10"/>
      <c r="G37" s="10" t="s">
        <v>23</v>
      </c>
      <c r="H37" s="100" t="s">
        <v>34</v>
      </c>
    </row>
    <row r="38" spans="1:8" ht="15" customHeight="1" x14ac:dyDescent="0.25">
      <c r="A38" s="212"/>
      <c r="B38" s="185"/>
      <c r="C38" s="50" t="s">
        <v>7</v>
      </c>
      <c r="D38" s="10" t="s">
        <v>59</v>
      </c>
      <c r="E38" s="10"/>
      <c r="F38" s="10"/>
      <c r="G38" s="10" t="s">
        <v>23</v>
      </c>
      <c r="H38" s="100" t="s">
        <v>34</v>
      </c>
    </row>
    <row r="39" spans="1:8" x14ac:dyDescent="0.25">
      <c r="A39" s="212"/>
      <c r="B39" s="185"/>
      <c r="C39" s="50" t="s">
        <v>8</v>
      </c>
      <c r="D39" s="10" t="s">
        <v>65</v>
      </c>
      <c r="E39" s="10"/>
      <c r="F39" s="10"/>
      <c r="G39" s="10" t="s">
        <v>23</v>
      </c>
      <c r="H39" s="100" t="s">
        <v>34</v>
      </c>
    </row>
    <row r="40" spans="1:8" ht="15" customHeight="1" x14ac:dyDescent="0.25">
      <c r="A40" s="51"/>
      <c r="B40" s="185"/>
      <c r="C40" s="50" t="s">
        <v>9</v>
      </c>
      <c r="D40" s="10" t="s">
        <v>32</v>
      </c>
      <c r="E40" s="10"/>
      <c r="F40" s="10"/>
      <c r="G40" s="10" t="s">
        <v>23</v>
      </c>
      <c r="H40" s="100" t="s">
        <v>34</v>
      </c>
    </row>
    <row r="41" spans="1:8" x14ac:dyDescent="0.25">
      <c r="A41" s="52"/>
      <c r="B41" s="53"/>
      <c r="C41" s="54"/>
      <c r="D41" s="55"/>
      <c r="E41" s="55"/>
      <c r="F41" s="55"/>
      <c r="G41" s="55"/>
      <c r="H41" s="101"/>
    </row>
  </sheetData>
  <mergeCells count="51">
    <mergeCell ref="D31:H31"/>
    <mergeCell ref="D32:H32"/>
    <mergeCell ref="D33:H33"/>
    <mergeCell ref="D34:H34"/>
    <mergeCell ref="A36:A39"/>
    <mergeCell ref="B36:B40"/>
    <mergeCell ref="A17:H17"/>
    <mergeCell ref="D19:H19"/>
    <mergeCell ref="B22:B23"/>
    <mergeCell ref="A26:A27"/>
    <mergeCell ref="B26:B28"/>
    <mergeCell ref="D28:H28"/>
    <mergeCell ref="B24:B25"/>
    <mergeCell ref="D26:H26"/>
    <mergeCell ref="D20:H21"/>
    <mergeCell ref="D22:H23"/>
    <mergeCell ref="D24:H24"/>
    <mergeCell ref="A12:B12"/>
    <mergeCell ref="F12:H12"/>
    <mergeCell ref="A13:B13"/>
    <mergeCell ref="F13:H13"/>
    <mergeCell ref="A14:B14"/>
    <mergeCell ref="C14:D16"/>
    <mergeCell ref="E14:E16"/>
    <mergeCell ref="F14:H16"/>
    <mergeCell ref="A16:B16"/>
    <mergeCell ref="A9:B9"/>
    <mergeCell ref="F9:H9"/>
    <mergeCell ref="A10:B10"/>
    <mergeCell ref="F10:H10"/>
    <mergeCell ref="A11:B11"/>
    <mergeCell ref="F11:H11"/>
    <mergeCell ref="A8:B8"/>
    <mergeCell ref="F8:H8"/>
    <mergeCell ref="A3:B3"/>
    <mergeCell ref="C3:D3"/>
    <mergeCell ref="F3:H3"/>
    <mergeCell ref="A4:B4"/>
    <mergeCell ref="C4:D4"/>
    <mergeCell ref="F4:H4"/>
    <mergeCell ref="A5:B7"/>
    <mergeCell ref="C5:D5"/>
    <mergeCell ref="F5:H5"/>
    <mergeCell ref="F6:H6"/>
    <mergeCell ref="F7:H7"/>
    <mergeCell ref="A1:B1"/>
    <mergeCell ref="C1:D1"/>
    <mergeCell ref="F1:H1"/>
    <mergeCell ref="A2:B2"/>
    <mergeCell ref="C2:D2"/>
    <mergeCell ref="F2:H2"/>
  </mergeCells>
  <printOptions horizontalCentered="1"/>
  <pageMargins left="0.51181102362204722" right="0.31496062992125984" top="0.9055118110236221" bottom="0.74803149606299213" header="0.31496062992125984" footer="0.31496062992125984"/>
  <pageSetup paperSize="256" scale="8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39"/>
  <sheetViews>
    <sheetView view="pageBreakPreview" topLeftCell="A10" zoomScaleSheetLayoutView="100" workbookViewId="0">
      <selection activeCell="D33" sqref="D33"/>
    </sheetView>
  </sheetViews>
  <sheetFormatPr defaultRowHeight="15" x14ac:dyDescent="0.25"/>
  <cols>
    <col min="1" max="1" width="7.28515625" style="14" customWidth="1"/>
    <col min="2" max="2" width="2.85546875" style="14" customWidth="1"/>
    <col min="3" max="3" width="4.85546875" style="14" customWidth="1"/>
    <col min="4" max="4" width="152.140625" style="14" customWidth="1"/>
    <col min="5" max="16384" width="9.140625" style="14"/>
  </cols>
  <sheetData>
    <row r="1" spans="1:4" x14ac:dyDescent="0.25">
      <c r="A1" s="11"/>
      <c r="B1" s="12"/>
      <c r="C1" s="12"/>
      <c r="D1" s="13"/>
    </row>
    <row r="2" spans="1:4" x14ac:dyDescent="0.25">
      <c r="A2" s="15"/>
      <c r="B2" s="10"/>
      <c r="C2" s="10"/>
      <c r="D2" s="16"/>
    </row>
    <row r="3" spans="1:4" x14ac:dyDescent="0.25">
      <c r="A3" s="15"/>
      <c r="B3" s="10"/>
      <c r="C3" s="10"/>
      <c r="D3" s="16"/>
    </row>
    <row r="4" spans="1:4" x14ac:dyDescent="0.25">
      <c r="A4" s="15"/>
      <c r="B4" s="10"/>
      <c r="C4" s="10"/>
      <c r="D4" s="16"/>
    </row>
    <row r="5" spans="1:4" x14ac:dyDescent="0.25">
      <c r="A5" s="15"/>
      <c r="B5" s="10"/>
      <c r="C5" s="10"/>
      <c r="D5" s="16"/>
    </row>
    <row r="6" spans="1:4" x14ac:dyDescent="0.25">
      <c r="A6" s="15"/>
      <c r="B6" s="10"/>
      <c r="C6" s="10"/>
      <c r="D6" s="16"/>
    </row>
    <row r="7" spans="1:4" x14ac:dyDescent="0.25">
      <c r="A7" s="15"/>
      <c r="B7" s="10"/>
      <c r="C7" s="10"/>
      <c r="D7" s="16"/>
    </row>
    <row r="8" spans="1:4" x14ac:dyDescent="0.25">
      <c r="A8" s="15"/>
      <c r="B8" s="10"/>
      <c r="C8" s="10"/>
      <c r="D8" s="16"/>
    </row>
    <row r="9" spans="1:4" s="58" customFormat="1" ht="28.5" x14ac:dyDescent="0.45">
      <c r="A9" s="153" t="s">
        <v>58</v>
      </c>
      <c r="B9" s="154"/>
      <c r="C9" s="154"/>
      <c r="D9" s="155"/>
    </row>
    <row r="10" spans="1:4" s="58" customFormat="1" ht="28.5" x14ac:dyDescent="0.45">
      <c r="A10" s="153" t="s">
        <v>0</v>
      </c>
      <c r="B10" s="154"/>
      <c r="C10" s="154"/>
      <c r="D10" s="155"/>
    </row>
    <row r="11" spans="1:4" ht="11.25" customHeight="1" x14ac:dyDescent="0.25">
      <c r="A11" s="15"/>
      <c r="B11" s="10"/>
      <c r="C11" s="10"/>
      <c r="D11" s="16"/>
    </row>
    <row r="12" spans="1:4" ht="11.25" customHeight="1" x14ac:dyDescent="0.25">
      <c r="A12" s="15"/>
      <c r="B12" s="10"/>
      <c r="C12" s="10"/>
      <c r="D12" s="16"/>
    </row>
    <row r="13" spans="1:4" ht="28.5" x14ac:dyDescent="0.45">
      <c r="A13" s="153" t="s">
        <v>209</v>
      </c>
      <c r="B13" s="154"/>
      <c r="C13" s="154"/>
      <c r="D13" s="155"/>
    </row>
    <row r="14" spans="1:4" ht="28.5" x14ac:dyDescent="0.45">
      <c r="A14" s="153" t="s">
        <v>71</v>
      </c>
      <c r="B14" s="154"/>
      <c r="C14" s="154"/>
      <c r="D14" s="155"/>
    </row>
    <row r="15" spans="1:4" ht="11.25" customHeight="1" x14ac:dyDescent="0.25">
      <c r="A15" s="15"/>
      <c r="B15" s="10"/>
      <c r="C15" s="10"/>
      <c r="D15" s="16"/>
    </row>
    <row r="16" spans="1:4" s="59" customFormat="1" ht="23.25" x14ac:dyDescent="0.35">
      <c r="A16" s="156" t="s">
        <v>210</v>
      </c>
      <c r="B16" s="157"/>
      <c r="C16" s="157"/>
      <c r="D16" s="158"/>
    </row>
    <row r="17" spans="1:4" s="60" customFormat="1" ht="15" customHeight="1" x14ac:dyDescent="0.35">
      <c r="A17" s="150"/>
      <c r="B17" s="151"/>
      <c r="C17" s="151"/>
      <c r="D17" s="152"/>
    </row>
    <row r="18" spans="1:4" s="45" customFormat="1" ht="27" customHeight="1" x14ac:dyDescent="0.3">
      <c r="A18" s="61"/>
      <c r="B18" s="62"/>
      <c r="C18" s="127">
        <v>1</v>
      </c>
      <c r="D18" s="128" t="s">
        <v>132</v>
      </c>
    </row>
    <row r="19" spans="1:4" ht="27" customHeight="1" x14ac:dyDescent="0.3">
      <c r="A19" s="15"/>
      <c r="B19" s="63"/>
      <c r="C19" s="127">
        <f>C18+1</f>
        <v>2</v>
      </c>
      <c r="D19" s="129" t="s">
        <v>141</v>
      </c>
    </row>
    <row r="20" spans="1:4" s="66" customFormat="1" ht="27" customHeight="1" x14ac:dyDescent="0.3">
      <c r="A20" s="64"/>
      <c r="B20" s="65"/>
      <c r="C20" s="127">
        <f t="shared" ref="C20:C27" si="0">C19+1</f>
        <v>3</v>
      </c>
      <c r="D20" s="130" t="s">
        <v>133</v>
      </c>
    </row>
    <row r="21" spans="1:4" s="66" customFormat="1" ht="27" customHeight="1" x14ac:dyDescent="0.3">
      <c r="A21" s="64"/>
      <c r="B21" s="65"/>
      <c r="C21" s="127">
        <f t="shared" si="0"/>
        <v>4</v>
      </c>
      <c r="D21" s="130" t="s">
        <v>134</v>
      </c>
    </row>
    <row r="22" spans="1:4" s="66" customFormat="1" ht="27" customHeight="1" x14ac:dyDescent="0.3">
      <c r="A22" s="64"/>
      <c r="B22" s="65"/>
      <c r="C22" s="127">
        <f t="shared" si="0"/>
        <v>5</v>
      </c>
      <c r="D22" s="130" t="s">
        <v>135</v>
      </c>
    </row>
    <row r="23" spans="1:4" s="66" customFormat="1" ht="27" customHeight="1" x14ac:dyDescent="0.3">
      <c r="A23" s="64"/>
      <c r="B23" s="65"/>
      <c r="C23" s="127">
        <f t="shared" si="0"/>
        <v>6</v>
      </c>
      <c r="D23" s="130" t="s">
        <v>136</v>
      </c>
    </row>
    <row r="24" spans="1:4" s="66" customFormat="1" ht="27" customHeight="1" x14ac:dyDescent="0.3">
      <c r="A24" s="64"/>
      <c r="B24" s="65"/>
      <c r="C24" s="127">
        <f t="shared" si="0"/>
        <v>7</v>
      </c>
      <c r="D24" s="130" t="s">
        <v>137</v>
      </c>
    </row>
    <row r="25" spans="1:4" s="66" customFormat="1" ht="27" customHeight="1" x14ac:dyDescent="0.3">
      <c r="A25" s="64"/>
      <c r="B25" s="65"/>
      <c r="C25" s="127">
        <f t="shared" si="0"/>
        <v>8</v>
      </c>
      <c r="D25" s="130" t="s">
        <v>138</v>
      </c>
    </row>
    <row r="26" spans="1:4" s="66" customFormat="1" ht="27" customHeight="1" x14ac:dyDescent="0.3">
      <c r="A26" s="64"/>
      <c r="B26" s="65"/>
      <c r="C26" s="127">
        <f t="shared" si="0"/>
        <v>9</v>
      </c>
      <c r="D26" s="130" t="s">
        <v>139</v>
      </c>
    </row>
    <row r="27" spans="1:4" s="66" customFormat="1" ht="27" customHeight="1" x14ac:dyDescent="0.3">
      <c r="A27" s="64"/>
      <c r="B27" s="65"/>
      <c r="C27" s="127">
        <f t="shared" si="0"/>
        <v>10</v>
      </c>
      <c r="D27" s="130" t="s">
        <v>68</v>
      </c>
    </row>
    <row r="28" spans="1:4" s="66" customFormat="1" ht="27" customHeight="1" x14ac:dyDescent="0.3">
      <c r="A28" s="64"/>
      <c r="B28" s="65"/>
      <c r="C28" s="131">
        <f>C27+1</f>
        <v>11</v>
      </c>
      <c r="D28" s="130" t="s">
        <v>69</v>
      </c>
    </row>
    <row r="29" spans="1:4" s="66" customFormat="1" ht="27" customHeight="1" x14ac:dyDescent="0.3">
      <c r="A29" s="64"/>
      <c r="B29" s="65"/>
      <c r="C29" s="131">
        <f t="shared" ref="C29:C37" si="1">C28+1</f>
        <v>12</v>
      </c>
      <c r="D29" s="130" t="s">
        <v>70</v>
      </c>
    </row>
    <row r="30" spans="1:4" s="66" customFormat="1" ht="27" customHeight="1" x14ac:dyDescent="0.3">
      <c r="A30" s="64"/>
      <c r="B30" s="65"/>
      <c r="C30" s="131">
        <f t="shared" si="1"/>
        <v>13</v>
      </c>
      <c r="D30" s="130" t="s">
        <v>72</v>
      </c>
    </row>
    <row r="31" spans="1:4" s="66" customFormat="1" ht="27" customHeight="1" x14ac:dyDescent="0.3">
      <c r="A31" s="64"/>
      <c r="B31" s="65"/>
      <c r="C31" s="131">
        <f t="shared" si="1"/>
        <v>14</v>
      </c>
      <c r="D31" s="130" t="s">
        <v>73</v>
      </c>
    </row>
    <row r="32" spans="1:4" s="66" customFormat="1" ht="27" customHeight="1" x14ac:dyDescent="0.3">
      <c r="A32" s="64"/>
      <c r="B32" s="65"/>
      <c r="C32" s="131">
        <f t="shared" si="1"/>
        <v>15</v>
      </c>
      <c r="D32" s="130" t="s">
        <v>74</v>
      </c>
    </row>
    <row r="33" spans="1:4" s="66" customFormat="1" ht="27" customHeight="1" x14ac:dyDescent="0.3">
      <c r="A33" s="64"/>
      <c r="B33" s="65"/>
      <c r="C33" s="131">
        <f t="shared" si="1"/>
        <v>16</v>
      </c>
      <c r="D33" s="130" t="s">
        <v>75</v>
      </c>
    </row>
    <row r="34" spans="1:4" s="66" customFormat="1" ht="27" customHeight="1" x14ac:dyDescent="0.3">
      <c r="A34" s="64"/>
      <c r="B34" s="65"/>
      <c r="C34" s="131">
        <f t="shared" si="1"/>
        <v>17</v>
      </c>
      <c r="D34" s="130" t="s">
        <v>76</v>
      </c>
    </row>
    <row r="35" spans="1:4" s="66" customFormat="1" ht="27" customHeight="1" x14ac:dyDescent="0.3">
      <c r="A35" s="64"/>
      <c r="B35" s="65"/>
      <c r="C35" s="131">
        <f t="shared" si="1"/>
        <v>18</v>
      </c>
      <c r="D35" s="130" t="s">
        <v>140</v>
      </c>
    </row>
    <row r="36" spans="1:4" s="66" customFormat="1" ht="27" customHeight="1" x14ac:dyDescent="0.3">
      <c r="A36" s="64"/>
      <c r="B36" s="67"/>
      <c r="C36" s="131">
        <f t="shared" si="1"/>
        <v>19</v>
      </c>
      <c r="D36" s="130" t="s">
        <v>142</v>
      </c>
    </row>
    <row r="37" spans="1:4" s="66" customFormat="1" ht="27" customHeight="1" x14ac:dyDescent="0.3">
      <c r="A37" s="64"/>
      <c r="B37" s="65"/>
      <c r="C37" s="131">
        <f t="shared" si="1"/>
        <v>20</v>
      </c>
      <c r="D37" s="132" t="s">
        <v>153</v>
      </c>
    </row>
    <row r="38" spans="1:4" ht="15.75" thickBot="1" x14ac:dyDescent="0.3">
      <c r="A38" s="21"/>
      <c r="B38" s="22"/>
      <c r="C38" s="22"/>
      <c r="D38" s="23"/>
    </row>
    <row r="39" spans="1:4" x14ac:dyDescent="0.25">
      <c r="D39" s="24"/>
    </row>
  </sheetData>
  <mergeCells count="6">
    <mergeCell ref="A17:D17"/>
    <mergeCell ref="A9:D9"/>
    <mergeCell ref="A10:D10"/>
    <mergeCell ref="A14:D14"/>
    <mergeCell ref="A16:D16"/>
    <mergeCell ref="A13:D13"/>
  </mergeCells>
  <printOptions horizontalCentered="1"/>
  <pageMargins left="0.47" right="0.39" top="1.01" bottom="0.39370078740157483" header="0.23622047244094491" footer="0.23622047244094491"/>
  <pageSetup paperSize="8" scale="84"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6"/>
  <sheetViews>
    <sheetView tabSelected="1" view="pageBreakPreview" zoomScale="90" zoomScaleSheetLayoutView="90" workbookViewId="0">
      <pane ySplit="5" topLeftCell="A6" activePane="bottomLeft" state="frozen"/>
      <selection pane="bottomLeft" activeCell="P20" sqref="P20"/>
    </sheetView>
  </sheetViews>
  <sheetFormatPr defaultRowHeight="12.75" x14ac:dyDescent="0.2"/>
  <cols>
    <col min="1" max="1" width="4.28515625" style="7" customWidth="1"/>
    <col min="2" max="2" width="56.14062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24.85546875" style="7" customWidth="1"/>
    <col min="17" max="17" width="3.7109375" style="7" customWidth="1"/>
    <col min="18" max="18" width="7" style="7" customWidth="1"/>
    <col min="19" max="19" width="13" style="7" customWidth="1"/>
    <col min="20" max="20" width="34" style="37" customWidth="1"/>
    <col min="21" max="21" width="9.140625" style="7"/>
    <col min="22" max="22" width="8.7109375" style="7" customWidth="1"/>
    <col min="23" max="23" width="5.28515625" style="7" customWidth="1"/>
    <col min="24" max="25" width="9.140625" style="82"/>
    <col min="26" max="16384" width="9.140625" style="7"/>
  </cols>
  <sheetData>
    <row r="1" spans="1:25" s="25" customFormat="1" ht="20.25" customHeight="1" x14ac:dyDescent="0.25">
      <c r="A1" s="221" t="s">
        <v>144</v>
      </c>
      <c r="B1" s="221"/>
      <c r="C1" s="221"/>
      <c r="D1" s="221"/>
      <c r="E1" s="221"/>
      <c r="F1" s="221"/>
      <c r="G1" s="221"/>
      <c r="H1" s="221"/>
      <c r="I1" s="221"/>
      <c r="J1" s="221"/>
      <c r="K1" s="221"/>
      <c r="L1" s="221"/>
      <c r="M1" s="221"/>
      <c r="N1" s="221"/>
      <c r="O1" s="221"/>
      <c r="P1" s="221"/>
      <c r="Q1" s="221"/>
      <c r="R1" s="221"/>
      <c r="S1" s="221"/>
      <c r="T1" s="221"/>
      <c r="X1" s="78"/>
      <c r="Y1" s="78"/>
    </row>
    <row r="2" spans="1:25" s="26" customFormat="1" x14ac:dyDescent="0.25">
      <c r="A2" s="8"/>
      <c r="B2" s="8"/>
      <c r="C2" s="8"/>
      <c r="D2" s="8"/>
      <c r="E2" s="8"/>
      <c r="F2" s="8"/>
      <c r="G2" s="8"/>
      <c r="H2" s="8"/>
      <c r="I2" s="8"/>
      <c r="J2" s="8"/>
      <c r="K2" s="8"/>
      <c r="L2" s="8"/>
      <c r="M2" s="8"/>
      <c r="N2" s="8"/>
      <c r="O2" s="8"/>
      <c r="P2" s="8"/>
      <c r="Q2" s="8"/>
      <c r="R2" s="8"/>
      <c r="S2" s="8"/>
      <c r="T2" s="9"/>
      <c r="X2" s="79"/>
      <c r="Y2" s="79"/>
    </row>
    <row r="3" spans="1:25" s="27" customFormat="1" ht="18" customHeight="1" x14ac:dyDescent="0.25">
      <c r="A3" s="215" t="s">
        <v>36</v>
      </c>
      <c r="B3" s="215" t="s">
        <v>37</v>
      </c>
      <c r="C3" s="223" t="s">
        <v>38</v>
      </c>
      <c r="D3" s="224"/>
      <c r="E3" s="224"/>
      <c r="F3" s="224"/>
      <c r="G3" s="224"/>
      <c r="H3" s="224"/>
      <c r="I3" s="224"/>
      <c r="J3" s="224"/>
      <c r="K3" s="224"/>
      <c r="L3" s="224"/>
      <c r="M3" s="224"/>
      <c r="N3" s="224"/>
      <c r="O3" s="225"/>
      <c r="P3" s="223" t="s">
        <v>40</v>
      </c>
      <c r="Q3" s="224"/>
      <c r="R3" s="224"/>
      <c r="S3" s="225"/>
      <c r="T3" s="215" t="s">
        <v>44</v>
      </c>
      <c r="X3" s="80"/>
      <c r="Y3" s="80"/>
    </row>
    <row r="4" spans="1:25" s="27" customFormat="1" ht="18" customHeight="1" x14ac:dyDescent="0.25">
      <c r="A4" s="222"/>
      <c r="B4" s="222"/>
      <c r="C4" s="226" t="s">
        <v>39</v>
      </c>
      <c r="D4" s="226" t="s">
        <v>158</v>
      </c>
      <c r="E4" s="228" t="s">
        <v>78</v>
      </c>
      <c r="F4" s="229"/>
      <c r="G4" s="229"/>
      <c r="H4" s="229"/>
      <c r="I4" s="229"/>
      <c r="J4" s="230"/>
      <c r="K4" s="228" t="s">
        <v>86</v>
      </c>
      <c r="L4" s="229"/>
      <c r="M4" s="229"/>
      <c r="N4" s="229"/>
      <c r="O4" s="230"/>
      <c r="P4" s="215" t="s">
        <v>41</v>
      </c>
      <c r="Q4" s="217" t="s">
        <v>42</v>
      </c>
      <c r="R4" s="218"/>
      <c r="S4" s="215" t="s">
        <v>43</v>
      </c>
      <c r="T4" s="222"/>
      <c r="X4" s="80"/>
      <c r="Y4" s="80"/>
    </row>
    <row r="5" spans="1:25" s="27" customFormat="1" ht="37.5" customHeight="1" thickBot="1" x14ac:dyDescent="0.3">
      <c r="A5" s="216"/>
      <c r="B5" s="216"/>
      <c r="C5" s="227"/>
      <c r="D5" s="227"/>
      <c r="E5" s="85" t="s">
        <v>80</v>
      </c>
      <c r="F5" s="85" t="s">
        <v>81</v>
      </c>
      <c r="G5" s="85" t="s">
        <v>82</v>
      </c>
      <c r="H5" s="85" t="s">
        <v>83</v>
      </c>
      <c r="I5" s="85" t="s">
        <v>79</v>
      </c>
      <c r="J5" s="85" t="s">
        <v>84</v>
      </c>
      <c r="K5" s="74" t="s">
        <v>77</v>
      </c>
      <c r="L5" s="74" t="s">
        <v>130</v>
      </c>
      <c r="M5" s="74" t="s">
        <v>81</v>
      </c>
      <c r="N5" s="74" t="s">
        <v>83</v>
      </c>
      <c r="O5" s="74" t="s">
        <v>85</v>
      </c>
      <c r="P5" s="216"/>
      <c r="Q5" s="219"/>
      <c r="R5" s="220"/>
      <c r="S5" s="216"/>
      <c r="T5" s="216"/>
      <c r="X5" s="80"/>
      <c r="Y5" s="80"/>
    </row>
    <row r="6" spans="1:25" s="6" customFormat="1" ht="39" customHeight="1" thickTop="1" x14ac:dyDescent="0.25">
      <c r="A6" s="4" t="s">
        <v>5</v>
      </c>
      <c r="B6" s="28" t="s">
        <v>164</v>
      </c>
      <c r="C6" s="71"/>
      <c r="D6" s="29"/>
      <c r="E6" s="29"/>
      <c r="F6" s="29"/>
      <c r="G6" s="29"/>
      <c r="H6" s="29"/>
      <c r="I6" s="29"/>
      <c r="J6" s="68"/>
      <c r="K6" s="68"/>
      <c r="L6" s="68"/>
      <c r="M6" s="68"/>
      <c r="N6" s="68"/>
      <c r="O6" s="68"/>
      <c r="P6" s="56" t="s">
        <v>88</v>
      </c>
      <c r="Q6" s="75">
        <v>5</v>
      </c>
      <c r="R6" s="70" t="s">
        <v>127</v>
      </c>
      <c r="S6" s="30" t="s">
        <v>89</v>
      </c>
      <c r="T6" s="70" t="s">
        <v>143</v>
      </c>
      <c r="V6" s="77">
        <f>Q6</f>
        <v>5</v>
      </c>
      <c r="W6" s="6">
        <f>8*60</f>
        <v>480</v>
      </c>
      <c r="X6" s="81">
        <f>V6/W6</f>
        <v>1.0416666666666666E-2</v>
      </c>
      <c r="Y6" s="81">
        <f>X6</f>
        <v>1.0416666666666666E-2</v>
      </c>
    </row>
    <row r="7" spans="1:25" s="6" customFormat="1" ht="66.75" hidden="1" customHeight="1" x14ac:dyDescent="0.25">
      <c r="A7" s="5" t="s">
        <v>6</v>
      </c>
      <c r="B7" s="87" t="s">
        <v>87</v>
      </c>
      <c r="C7" s="31"/>
      <c r="D7" s="72"/>
      <c r="E7" s="31"/>
      <c r="F7" s="31"/>
      <c r="G7" s="31"/>
      <c r="H7" s="31"/>
      <c r="I7" s="31"/>
      <c r="J7" s="69"/>
      <c r="K7" s="69"/>
      <c r="L7" s="69"/>
      <c r="M7" s="69"/>
      <c r="N7" s="69"/>
      <c r="O7" s="69"/>
      <c r="P7" s="32" t="s">
        <v>88</v>
      </c>
      <c r="Q7" s="76">
        <v>20</v>
      </c>
      <c r="R7" s="34" t="s">
        <v>127</v>
      </c>
      <c r="S7" s="3" t="s">
        <v>89</v>
      </c>
      <c r="T7" s="3" t="s">
        <v>46</v>
      </c>
      <c r="V7" s="77">
        <f>Q7</f>
        <v>20</v>
      </c>
      <c r="W7" s="6">
        <f>8*60</f>
        <v>480</v>
      </c>
      <c r="X7" s="81">
        <f>V7/W7</f>
        <v>4.1666666666666664E-2</v>
      </c>
      <c r="Y7" s="81">
        <v>0</v>
      </c>
    </row>
    <row r="8" spans="1:25" s="6" customFormat="1" ht="40.5" hidden="1" customHeight="1" x14ac:dyDescent="0.25">
      <c r="A8" s="5" t="s">
        <v>7</v>
      </c>
      <c r="B8" s="87" t="s">
        <v>90</v>
      </c>
      <c r="C8" s="31"/>
      <c r="D8" s="31"/>
      <c r="E8" s="31"/>
      <c r="F8" s="31"/>
      <c r="G8" s="31"/>
      <c r="H8" s="31"/>
      <c r="I8" s="72"/>
      <c r="J8" s="69"/>
      <c r="K8" s="69"/>
      <c r="L8" s="69"/>
      <c r="M8" s="69"/>
      <c r="N8" s="69"/>
      <c r="O8" s="69"/>
      <c r="P8" s="32" t="s">
        <v>88</v>
      </c>
      <c r="Q8" s="76">
        <v>1</v>
      </c>
      <c r="R8" s="34" t="s">
        <v>128</v>
      </c>
      <c r="S8" s="3" t="s">
        <v>89</v>
      </c>
      <c r="T8" s="33" t="s">
        <v>45</v>
      </c>
      <c r="V8" s="77">
        <f>Q8*8*60</f>
        <v>480</v>
      </c>
      <c r="W8" s="6">
        <f>8*60</f>
        <v>480</v>
      </c>
      <c r="X8" s="81">
        <f>V8/W8</f>
        <v>1</v>
      </c>
      <c r="Y8" s="81">
        <v>0</v>
      </c>
    </row>
    <row r="9" spans="1:25" s="6" customFormat="1" ht="54.75" hidden="1" customHeight="1" x14ac:dyDescent="0.25">
      <c r="A9" s="5" t="s">
        <v>8</v>
      </c>
      <c r="B9" s="87" t="s">
        <v>91</v>
      </c>
      <c r="C9" s="31"/>
      <c r="D9" s="31"/>
      <c r="E9" s="31"/>
      <c r="F9" s="72"/>
      <c r="G9" s="31"/>
      <c r="H9" s="31"/>
      <c r="I9" s="31"/>
      <c r="J9" s="69"/>
      <c r="K9" s="69"/>
      <c r="L9" s="69"/>
      <c r="M9" s="69"/>
      <c r="N9" s="69"/>
      <c r="O9" s="69"/>
      <c r="P9" s="32" t="s">
        <v>88</v>
      </c>
      <c r="Q9" s="76">
        <v>1</v>
      </c>
      <c r="R9" s="34" t="s">
        <v>128</v>
      </c>
      <c r="S9" s="3" t="s">
        <v>92</v>
      </c>
      <c r="T9" s="33" t="s">
        <v>45</v>
      </c>
      <c r="V9" s="77">
        <f t="shared" ref="V9:V10" si="0">Q9*8*60</f>
        <v>480</v>
      </c>
      <c r="W9" s="6">
        <f t="shared" ref="W9:W33" si="1">8*60</f>
        <v>480</v>
      </c>
      <c r="X9" s="81">
        <f t="shared" ref="X9:X33" si="2">V9/W9</f>
        <v>1</v>
      </c>
      <c r="Y9" s="81">
        <v>0</v>
      </c>
    </row>
    <row r="10" spans="1:25" s="6" customFormat="1" ht="41.25" hidden="1" customHeight="1" x14ac:dyDescent="0.25">
      <c r="A10" s="5" t="s">
        <v>9</v>
      </c>
      <c r="B10" s="87" t="s">
        <v>93</v>
      </c>
      <c r="C10" s="31"/>
      <c r="D10" s="31"/>
      <c r="E10" s="31"/>
      <c r="F10" s="31"/>
      <c r="G10" s="31"/>
      <c r="H10" s="31"/>
      <c r="I10" s="72"/>
      <c r="J10" s="69"/>
      <c r="K10" s="69"/>
      <c r="L10" s="69"/>
      <c r="M10" s="69"/>
      <c r="N10" s="69"/>
      <c r="O10" s="69"/>
      <c r="P10" s="32" t="str">
        <f>S9</f>
        <v>Kajian Tim Teknis</v>
      </c>
      <c r="Q10" s="76">
        <v>1</v>
      </c>
      <c r="R10" s="34" t="s">
        <v>128</v>
      </c>
      <c r="S10" s="3" t="s">
        <v>92</v>
      </c>
      <c r="T10" s="33" t="s">
        <v>45</v>
      </c>
      <c r="V10" s="77">
        <f t="shared" si="0"/>
        <v>480</v>
      </c>
      <c r="W10" s="6">
        <f t="shared" si="1"/>
        <v>480</v>
      </c>
      <c r="X10" s="81">
        <f t="shared" si="2"/>
        <v>1</v>
      </c>
      <c r="Y10" s="81">
        <v>0</v>
      </c>
    </row>
    <row r="11" spans="1:25" s="6" customFormat="1" ht="41.25" hidden="1" customHeight="1" x14ac:dyDescent="0.25">
      <c r="A11" s="5" t="s">
        <v>10</v>
      </c>
      <c r="B11" s="87" t="s">
        <v>94</v>
      </c>
      <c r="C11" s="31"/>
      <c r="D11" s="31"/>
      <c r="E11" s="31"/>
      <c r="F11" s="31"/>
      <c r="G11" s="72"/>
      <c r="H11" s="31"/>
      <c r="I11" s="31"/>
      <c r="J11" s="69"/>
      <c r="K11" s="69"/>
      <c r="L11" s="69"/>
      <c r="M11" s="69"/>
      <c r="N11" s="69"/>
      <c r="O11" s="69"/>
      <c r="P11" s="32" t="str">
        <f>S10</f>
        <v>Kajian Tim Teknis</v>
      </c>
      <c r="Q11" s="76">
        <v>60</v>
      </c>
      <c r="R11" s="34" t="s">
        <v>127</v>
      </c>
      <c r="S11" s="3" t="s">
        <v>92</v>
      </c>
      <c r="T11" s="33" t="s">
        <v>45</v>
      </c>
      <c r="V11" s="77">
        <f t="shared" ref="V11:V32" si="3">Q11</f>
        <v>60</v>
      </c>
      <c r="W11" s="6">
        <f t="shared" si="1"/>
        <v>480</v>
      </c>
      <c r="X11" s="81">
        <f t="shared" si="2"/>
        <v>0.125</v>
      </c>
      <c r="Y11" s="81">
        <v>0</v>
      </c>
    </row>
    <row r="12" spans="1:25" s="6" customFormat="1" ht="111" hidden="1" customHeight="1" x14ac:dyDescent="0.25">
      <c r="A12" s="5" t="s">
        <v>49</v>
      </c>
      <c r="B12" s="87" t="s">
        <v>95</v>
      </c>
      <c r="C12" s="31"/>
      <c r="D12" s="31"/>
      <c r="E12" s="72"/>
      <c r="F12" s="31"/>
      <c r="G12" s="31"/>
      <c r="H12" s="31"/>
      <c r="I12" s="31"/>
      <c r="J12" s="69"/>
      <c r="K12" s="69"/>
      <c r="L12" s="69"/>
      <c r="M12" s="69"/>
      <c r="N12" s="69"/>
      <c r="O12" s="69"/>
      <c r="P12" s="32" t="s">
        <v>96</v>
      </c>
      <c r="Q12" s="76">
        <v>60</v>
      </c>
      <c r="R12" s="34" t="s">
        <v>127</v>
      </c>
      <c r="S12" s="3" t="str">
        <f>P12</f>
        <v>Surat Pengantar Permohonan Pertimbangan Teknis</v>
      </c>
      <c r="T12" s="33" t="s">
        <v>45</v>
      </c>
      <c r="V12" s="77">
        <f t="shared" si="3"/>
        <v>60</v>
      </c>
      <c r="W12" s="6">
        <f t="shared" si="1"/>
        <v>480</v>
      </c>
      <c r="X12" s="81">
        <f t="shared" si="2"/>
        <v>0.125</v>
      </c>
      <c r="Y12" s="81">
        <v>0</v>
      </c>
    </row>
    <row r="13" spans="1:25" s="6" customFormat="1" ht="96" hidden="1" customHeight="1" x14ac:dyDescent="0.25">
      <c r="A13" s="5" t="s">
        <v>50</v>
      </c>
      <c r="B13" s="87" t="s">
        <v>97</v>
      </c>
      <c r="C13" s="31"/>
      <c r="D13" s="31"/>
      <c r="E13" s="31"/>
      <c r="F13" s="31"/>
      <c r="G13" s="72"/>
      <c r="H13" s="31"/>
      <c r="I13" s="31"/>
      <c r="J13" s="69"/>
      <c r="K13" s="69"/>
      <c r="L13" s="69"/>
      <c r="M13" s="69"/>
      <c r="N13" s="69"/>
      <c r="O13" s="69"/>
      <c r="P13" s="32" t="s">
        <v>96</v>
      </c>
      <c r="Q13" s="76">
        <v>60</v>
      </c>
      <c r="R13" s="34" t="s">
        <v>127</v>
      </c>
      <c r="S13" s="3" t="str">
        <f>P13</f>
        <v>Surat Pengantar Permohonan Pertimbangan Teknis</v>
      </c>
      <c r="T13" s="33" t="s">
        <v>45</v>
      </c>
      <c r="V13" s="77">
        <f t="shared" si="3"/>
        <v>60</v>
      </c>
      <c r="W13" s="6">
        <f t="shared" si="1"/>
        <v>480</v>
      </c>
      <c r="X13" s="81">
        <f t="shared" si="2"/>
        <v>0.125</v>
      </c>
      <c r="Y13" s="81">
        <v>0</v>
      </c>
    </row>
    <row r="14" spans="1:25" s="6" customFormat="1" ht="66.75" hidden="1" customHeight="1" x14ac:dyDescent="0.25">
      <c r="A14" s="5" t="s">
        <v>51</v>
      </c>
      <c r="B14" s="87" t="s">
        <v>98</v>
      </c>
      <c r="C14" s="31"/>
      <c r="D14" s="31"/>
      <c r="E14" s="31"/>
      <c r="F14" s="31"/>
      <c r="G14" s="31"/>
      <c r="H14" s="72"/>
      <c r="I14" s="31"/>
      <c r="J14" s="69"/>
      <c r="K14" s="69"/>
      <c r="L14" s="69"/>
      <c r="M14" s="69"/>
      <c r="N14" s="69"/>
      <c r="O14" s="69"/>
      <c r="P14" s="32" t="s">
        <v>96</v>
      </c>
      <c r="Q14" s="76">
        <v>60</v>
      </c>
      <c r="R14" s="34" t="s">
        <v>127</v>
      </c>
      <c r="S14" s="3" t="str">
        <f>P14</f>
        <v>Surat Pengantar Permohonan Pertimbangan Teknis</v>
      </c>
      <c r="T14" s="33" t="s">
        <v>45</v>
      </c>
      <c r="V14" s="77">
        <f t="shared" si="3"/>
        <v>60</v>
      </c>
      <c r="W14" s="6">
        <f t="shared" si="1"/>
        <v>480</v>
      </c>
      <c r="X14" s="81">
        <f t="shared" si="2"/>
        <v>0.125</v>
      </c>
      <c r="Y14" s="81">
        <v>0</v>
      </c>
    </row>
    <row r="15" spans="1:25" s="6" customFormat="1" ht="78.75" hidden="1" customHeight="1" x14ac:dyDescent="0.25">
      <c r="A15" s="5" t="s">
        <v>52</v>
      </c>
      <c r="B15" s="87" t="s">
        <v>124</v>
      </c>
      <c r="C15" s="31"/>
      <c r="D15" s="31"/>
      <c r="E15" s="31"/>
      <c r="F15" s="31"/>
      <c r="G15" s="31"/>
      <c r="H15" s="31"/>
      <c r="I15" s="72"/>
      <c r="J15" s="69"/>
      <c r="K15" s="69"/>
      <c r="L15" s="69"/>
      <c r="M15" s="69"/>
      <c r="N15" s="69"/>
      <c r="O15" s="69"/>
      <c r="P15" s="32" t="s">
        <v>96</v>
      </c>
      <c r="Q15" s="76">
        <v>1</v>
      </c>
      <c r="R15" s="34" t="s">
        <v>128</v>
      </c>
      <c r="S15" s="3" t="str">
        <f>P15</f>
        <v>Surat Pengantar Permohonan Pertimbangan Teknis</v>
      </c>
      <c r="T15" s="33" t="s">
        <v>45</v>
      </c>
      <c r="V15" s="77">
        <f t="shared" ref="V15:V16" si="4">Q15*8*60</f>
        <v>480</v>
      </c>
      <c r="W15" s="6">
        <f t="shared" si="1"/>
        <v>480</v>
      </c>
      <c r="X15" s="81">
        <f t="shared" si="2"/>
        <v>1</v>
      </c>
      <c r="Y15" s="81">
        <v>0</v>
      </c>
    </row>
    <row r="16" spans="1:25" s="6" customFormat="1" ht="39" customHeight="1" x14ac:dyDescent="0.25">
      <c r="A16" s="5" t="s">
        <v>6</v>
      </c>
      <c r="B16" s="3" t="s">
        <v>99</v>
      </c>
      <c r="C16" s="31"/>
      <c r="D16" s="31"/>
      <c r="E16" s="31"/>
      <c r="F16" s="31"/>
      <c r="G16" s="31"/>
      <c r="H16" s="31"/>
      <c r="I16" s="31"/>
      <c r="J16" s="73"/>
      <c r="K16" s="73"/>
      <c r="L16" s="69"/>
      <c r="M16" s="69"/>
      <c r="N16" s="69"/>
      <c r="O16" s="69"/>
      <c r="P16" s="32" t="s">
        <v>96</v>
      </c>
      <c r="Q16" s="76">
        <v>1</v>
      </c>
      <c r="R16" s="34" t="s">
        <v>128</v>
      </c>
      <c r="S16" s="3" t="s">
        <v>89</v>
      </c>
      <c r="T16" s="33" t="s">
        <v>45</v>
      </c>
      <c r="V16" s="77">
        <f t="shared" si="4"/>
        <v>480</v>
      </c>
      <c r="W16" s="6">
        <f t="shared" si="1"/>
        <v>480</v>
      </c>
      <c r="X16" s="81">
        <f t="shared" si="2"/>
        <v>1</v>
      </c>
      <c r="Y16" s="81">
        <f t="shared" ref="Y16:Y33" si="5">X16</f>
        <v>1</v>
      </c>
    </row>
    <row r="17" spans="1:25" s="6" customFormat="1" ht="40.5" customHeight="1" x14ac:dyDescent="0.25">
      <c r="A17" s="5" t="s">
        <v>7</v>
      </c>
      <c r="B17" s="3" t="s">
        <v>161</v>
      </c>
      <c r="C17" s="31"/>
      <c r="D17" s="31"/>
      <c r="E17" s="31"/>
      <c r="F17" s="31"/>
      <c r="G17" s="31"/>
      <c r="H17" s="31"/>
      <c r="I17" s="31"/>
      <c r="J17" s="69"/>
      <c r="K17" s="69"/>
      <c r="L17" s="73"/>
      <c r="M17" s="69"/>
      <c r="N17" s="69"/>
      <c r="O17" s="69"/>
      <c r="P17" s="32" t="s">
        <v>125</v>
      </c>
      <c r="Q17" s="76">
        <v>20</v>
      </c>
      <c r="R17" s="34" t="s">
        <v>127</v>
      </c>
      <c r="S17" s="3" t="str">
        <f t="shared" ref="S17:S23" si="6">S16</f>
        <v>Proses</v>
      </c>
      <c r="T17" s="33"/>
      <c r="V17" s="77">
        <f t="shared" si="3"/>
        <v>20</v>
      </c>
      <c r="W17" s="6">
        <f t="shared" si="1"/>
        <v>480</v>
      </c>
      <c r="X17" s="81">
        <f t="shared" si="2"/>
        <v>4.1666666666666664E-2</v>
      </c>
      <c r="Y17" s="81">
        <f t="shared" si="5"/>
        <v>4.1666666666666664E-2</v>
      </c>
    </row>
    <row r="18" spans="1:25" s="6" customFormat="1" ht="35.25" customHeight="1" x14ac:dyDescent="0.25">
      <c r="A18" s="5" t="s">
        <v>8</v>
      </c>
      <c r="B18" s="3" t="s">
        <v>159</v>
      </c>
      <c r="C18" s="31"/>
      <c r="D18" s="31"/>
      <c r="E18" s="31"/>
      <c r="F18" s="31"/>
      <c r="G18" s="31"/>
      <c r="H18" s="31"/>
      <c r="I18" s="31"/>
      <c r="J18" s="69"/>
      <c r="K18" s="69"/>
      <c r="L18" s="69"/>
      <c r="M18" s="69"/>
      <c r="N18" s="73"/>
      <c r="O18" s="69"/>
      <c r="P18" s="32" t="s">
        <v>125</v>
      </c>
      <c r="Q18" s="76">
        <v>60</v>
      </c>
      <c r="R18" s="34" t="s">
        <v>127</v>
      </c>
      <c r="S18" s="3" t="str">
        <f>S16</f>
        <v>Proses</v>
      </c>
      <c r="T18" s="33"/>
      <c r="V18" s="77">
        <f t="shared" ref="V18" si="7">Q18</f>
        <v>60</v>
      </c>
      <c r="W18" s="6">
        <f t="shared" si="1"/>
        <v>480</v>
      </c>
      <c r="X18" s="81">
        <f t="shared" ref="X18" si="8">V18/W18</f>
        <v>0.125</v>
      </c>
      <c r="Y18" s="81">
        <f t="shared" si="5"/>
        <v>0.125</v>
      </c>
    </row>
    <row r="19" spans="1:25" s="6" customFormat="1" ht="43.5" customHeight="1" x14ac:dyDescent="0.25">
      <c r="A19" s="5" t="s">
        <v>9</v>
      </c>
      <c r="B19" s="3" t="s">
        <v>100</v>
      </c>
      <c r="C19" s="31"/>
      <c r="D19" s="31"/>
      <c r="E19" s="31"/>
      <c r="F19" s="31"/>
      <c r="G19" s="31"/>
      <c r="H19" s="31"/>
      <c r="I19" s="31"/>
      <c r="J19" s="69"/>
      <c r="K19" s="69"/>
      <c r="L19" s="69"/>
      <c r="M19" s="69"/>
      <c r="N19" s="73"/>
      <c r="O19" s="69"/>
      <c r="P19" s="32" t="s">
        <v>125</v>
      </c>
      <c r="Q19" s="76">
        <v>60</v>
      </c>
      <c r="R19" s="34" t="s">
        <v>127</v>
      </c>
      <c r="S19" s="3" t="str">
        <f>S17</f>
        <v>Proses</v>
      </c>
      <c r="T19" s="33"/>
      <c r="V19" s="77">
        <f t="shared" si="3"/>
        <v>60</v>
      </c>
      <c r="W19" s="6">
        <f t="shared" si="1"/>
        <v>480</v>
      </c>
      <c r="X19" s="81">
        <f t="shared" si="2"/>
        <v>0.125</v>
      </c>
      <c r="Y19" s="81">
        <f t="shared" si="5"/>
        <v>0.125</v>
      </c>
    </row>
    <row r="20" spans="1:25" s="6" customFormat="1" ht="39.75" customHeight="1" x14ac:dyDescent="0.25">
      <c r="A20" s="5" t="s">
        <v>10</v>
      </c>
      <c r="B20" s="3" t="s">
        <v>104</v>
      </c>
      <c r="C20" s="31"/>
      <c r="D20" s="31"/>
      <c r="E20" s="31"/>
      <c r="F20" s="31"/>
      <c r="G20" s="31"/>
      <c r="H20" s="31"/>
      <c r="I20" s="31"/>
      <c r="J20" s="69"/>
      <c r="K20" s="69"/>
      <c r="L20" s="69"/>
      <c r="M20" s="69"/>
      <c r="N20" s="69"/>
      <c r="O20" s="73"/>
      <c r="P20" s="32" t="s">
        <v>125</v>
      </c>
      <c r="Q20" s="76">
        <v>1</v>
      </c>
      <c r="R20" s="34" t="s">
        <v>128</v>
      </c>
      <c r="S20" s="3" t="str">
        <f t="shared" si="6"/>
        <v>Proses</v>
      </c>
      <c r="T20" s="33"/>
      <c r="V20" s="77">
        <f t="shared" ref="V20:V23" si="9">Q20*8*60</f>
        <v>480</v>
      </c>
      <c r="W20" s="6">
        <f t="shared" si="1"/>
        <v>480</v>
      </c>
      <c r="X20" s="81">
        <f t="shared" si="2"/>
        <v>1</v>
      </c>
      <c r="Y20" s="81">
        <f t="shared" si="5"/>
        <v>1</v>
      </c>
    </row>
    <row r="21" spans="1:25" s="6" customFormat="1" ht="91.5" customHeight="1" x14ac:dyDescent="0.25">
      <c r="A21" s="5" t="s">
        <v>49</v>
      </c>
      <c r="B21" s="3" t="s">
        <v>105</v>
      </c>
      <c r="C21" s="31"/>
      <c r="D21" s="31"/>
      <c r="E21" s="31"/>
      <c r="F21" s="31"/>
      <c r="G21" s="31"/>
      <c r="H21" s="31"/>
      <c r="I21" s="31"/>
      <c r="J21" s="69"/>
      <c r="K21" s="69"/>
      <c r="L21" s="69"/>
      <c r="M21" s="73"/>
      <c r="N21" s="69"/>
      <c r="O21" s="69"/>
      <c r="P21" s="32" t="s">
        <v>125</v>
      </c>
      <c r="Q21" s="76">
        <v>5</v>
      </c>
      <c r="R21" s="34" t="s">
        <v>128</v>
      </c>
      <c r="S21" s="3" t="s">
        <v>126</v>
      </c>
      <c r="T21" s="33"/>
      <c r="V21" s="77">
        <f t="shared" si="9"/>
        <v>2400</v>
      </c>
      <c r="W21" s="6">
        <f t="shared" si="1"/>
        <v>480</v>
      </c>
      <c r="X21" s="81">
        <f t="shared" si="2"/>
        <v>5</v>
      </c>
      <c r="Y21" s="81">
        <f t="shared" si="5"/>
        <v>5</v>
      </c>
    </row>
    <row r="22" spans="1:25" s="6" customFormat="1" ht="54" customHeight="1" x14ac:dyDescent="0.25">
      <c r="A22" s="5" t="s">
        <v>50</v>
      </c>
      <c r="B22" s="3" t="s">
        <v>106</v>
      </c>
      <c r="C22" s="31"/>
      <c r="D22" s="31"/>
      <c r="E22" s="31"/>
      <c r="F22" s="31"/>
      <c r="G22" s="31"/>
      <c r="H22" s="31"/>
      <c r="I22" s="31"/>
      <c r="J22" s="69"/>
      <c r="K22" s="69"/>
      <c r="L22" s="69"/>
      <c r="M22" s="69"/>
      <c r="N22" s="73"/>
      <c r="O22" s="69"/>
      <c r="P22" s="32" t="str">
        <f>S21</f>
        <v>Laporan Pertimbangan Teknis</v>
      </c>
      <c r="Q22" s="76">
        <v>1</v>
      </c>
      <c r="R22" s="34" t="s">
        <v>128</v>
      </c>
      <c r="S22" s="3" t="str">
        <f t="shared" si="6"/>
        <v>Laporan Pertimbangan Teknis</v>
      </c>
      <c r="T22" s="33"/>
      <c r="V22" s="77">
        <f t="shared" si="9"/>
        <v>480</v>
      </c>
      <c r="W22" s="6">
        <f t="shared" si="1"/>
        <v>480</v>
      </c>
      <c r="X22" s="81">
        <f t="shared" si="2"/>
        <v>1</v>
      </c>
      <c r="Y22" s="81">
        <f t="shared" si="5"/>
        <v>1</v>
      </c>
    </row>
    <row r="23" spans="1:25" s="6" customFormat="1" ht="67.5" customHeight="1" x14ac:dyDescent="0.25">
      <c r="A23" s="5" t="s">
        <v>51</v>
      </c>
      <c r="B23" s="3" t="s">
        <v>131</v>
      </c>
      <c r="C23" s="31"/>
      <c r="D23" s="31"/>
      <c r="E23" s="31"/>
      <c r="F23" s="31"/>
      <c r="G23" s="31"/>
      <c r="H23" s="31"/>
      <c r="I23" s="31"/>
      <c r="J23" s="69"/>
      <c r="K23" s="69"/>
      <c r="L23" s="69"/>
      <c r="M23" s="69"/>
      <c r="N23" s="69"/>
      <c r="O23" s="73"/>
      <c r="P23" s="32" t="str">
        <f>S22</f>
        <v>Laporan Pertimbangan Teknis</v>
      </c>
      <c r="Q23" s="76">
        <v>1</v>
      </c>
      <c r="R23" s="34" t="s">
        <v>128</v>
      </c>
      <c r="S23" s="3" t="str">
        <f t="shared" si="6"/>
        <v>Laporan Pertimbangan Teknis</v>
      </c>
      <c r="T23" s="33"/>
      <c r="V23" s="77">
        <f t="shared" si="9"/>
        <v>480</v>
      </c>
      <c r="W23" s="6">
        <f t="shared" si="1"/>
        <v>480</v>
      </c>
      <c r="X23" s="81">
        <f t="shared" si="2"/>
        <v>1</v>
      </c>
      <c r="Y23" s="81">
        <f t="shared" si="5"/>
        <v>1</v>
      </c>
    </row>
    <row r="24" spans="1:25" s="6" customFormat="1" ht="58.5" customHeight="1" x14ac:dyDescent="0.25">
      <c r="A24" s="5" t="s">
        <v>52</v>
      </c>
      <c r="B24" s="3" t="s">
        <v>108</v>
      </c>
      <c r="C24" s="31"/>
      <c r="D24" s="31"/>
      <c r="E24" s="31"/>
      <c r="F24" s="31"/>
      <c r="G24" s="31"/>
      <c r="H24" s="31"/>
      <c r="I24" s="31"/>
      <c r="J24" s="69"/>
      <c r="K24" s="69"/>
      <c r="L24" s="73"/>
      <c r="M24" s="69"/>
      <c r="N24" s="69"/>
      <c r="O24" s="69"/>
      <c r="P24" s="32" t="str">
        <f>S23</f>
        <v>Laporan Pertimbangan Teknis</v>
      </c>
      <c r="Q24" s="76">
        <v>30</v>
      </c>
      <c r="R24" s="34" t="s">
        <v>127</v>
      </c>
      <c r="S24" s="3" t="s">
        <v>89</v>
      </c>
      <c r="T24" s="33"/>
      <c r="V24" s="77">
        <f t="shared" si="3"/>
        <v>30</v>
      </c>
      <c r="W24" s="6">
        <f t="shared" si="1"/>
        <v>480</v>
      </c>
      <c r="X24" s="81">
        <f t="shared" si="2"/>
        <v>6.25E-2</v>
      </c>
      <c r="Y24" s="81">
        <f t="shared" si="5"/>
        <v>6.25E-2</v>
      </c>
    </row>
    <row r="25" spans="1:25" s="6" customFormat="1" ht="65.25" hidden="1" customHeight="1" x14ac:dyDescent="0.25">
      <c r="A25" s="5" t="s">
        <v>107</v>
      </c>
      <c r="B25" s="87" t="s">
        <v>109</v>
      </c>
      <c r="C25" s="31"/>
      <c r="D25" s="31"/>
      <c r="E25" s="31"/>
      <c r="F25" s="31"/>
      <c r="G25" s="31"/>
      <c r="H25" s="31"/>
      <c r="I25" s="31"/>
      <c r="J25" s="73"/>
      <c r="K25" s="73"/>
      <c r="L25" s="69"/>
      <c r="M25" s="69"/>
      <c r="N25" s="69"/>
      <c r="O25" s="69"/>
      <c r="P25" s="32" t="str">
        <f>P24</f>
        <v>Laporan Pertimbangan Teknis</v>
      </c>
      <c r="Q25" s="76">
        <v>30</v>
      </c>
      <c r="R25" s="34" t="s">
        <v>127</v>
      </c>
      <c r="S25" s="3" t="str">
        <f>S24</f>
        <v>Proses</v>
      </c>
      <c r="T25" s="33"/>
      <c r="V25" s="77">
        <f t="shared" si="3"/>
        <v>30</v>
      </c>
      <c r="W25" s="6">
        <f t="shared" si="1"/>
        <v>480</v>
      </c>
      <c r="X25" s="81">
        <f t="shared" si="2"/>
        <v>6.25E-2</v>
      </c>
      <c r="Y25" s="81">
        <v>0</v>
      </c>
    </row>
    <row r="26" spans="1:25" s="6" customFormat="1" ht="67.5" hidden="1" customHeight="1" x14ac:dyDescent="0.25">
      <c r="A26" s="5" t="s">
        <v>107</v>
      </c>
      <c r="B26" s="87" t="s">
        <v>110</v>
      </c>
      <c r="C26" s="31"/>
      <c r="D26" s="31"/>
      <c r="E26" s="31"/>
      <c r="F26" s="31"/>
      <c r="G26" s="72"/>
      <c r="H26" s="31"/>
      <c r="I26" s="31"/>
      <c r="J26" s="31"/>
      <c r="K26" s="31"/>
      <c r="L26" s="31"/>
      <c r="M26" s="31"/>
      <c r="N26" s="31"/>
      <c r="O26" s="31"/>
      <c r="P26" s="3" t="str">
        <f>P25</f>
        <v>Laporan Pertimbangan Teknis</v>
      </c>
      <c r="Q26" s="76">
        <v>60</v>
      </c>
      <c r="R26" s="34" t="s">
        <v>127</v>
      </c>
      <c r="S26" s="3" t="s">
        <v>66</v>
      </c>
      <c r="T26" s="33" t="s">
        <v>45</v>
      </c>
      <c r="V26" s="77">
        <f t="shared" si="3"/>
        <v>60</v>
      </c>
      <c r="W26" s="6">
        <f t="shared" si="1"/>
        <v>480</v>
      </c>
      <c r="X26" s="81">
        <f t="shared" si="2"/>
        <v>0.125</v>
      </c>
      <c r="Y26" s="81">
        <v>0</v>
      </c>
    </row>
    <row r="27" spans="1:25" s="6" customFormat="1" ht="63.75" hidden="1" customHeight="1" x14ac:dyDescent="0.25">
      <c r="A27" s="5" t="s">
        <v>112</v>
      </c>
      <c r="B27" s="87" t="s">
        <v>111</v>
      </c>
      <c r="C27" s="31"/>
      <c r="D27" s="31"/>
      <c r="E27" s="72"/>
      <c r="F27" s="31"/>
      <c r="G27" s="31"/>
      <c r="H27" s="31"/>
      <c r="I27" s="31"/>
      <c r="J27" s="31"/>
      <c r="K27" s="31"/>
      <c r="L27" s="31"/>
      <c r="M27" s="31"/>
      <c r="N27" s="31"/>
      <c r="O27" s="31"/>
      <c r="P27" s="3" t="s">
        <v>66</v>
      </c>
      <c r="Q27" s="76">
        <v>1</v>
      </c>
      <c r="R27" s="34" t="s">
        <v>128</v>
      </c>
      <c r="S27" s="3" t="s">
        <v>89</v>
      </c>
      <c r="T27" s="33" t="s">
        <v>45</v>
      </c>
      <c r="V27" s="77">
        <f t="shared" ref="V27" si="10">Q27*8*60</f>
        <v>480</v>
      </c>
      <c r="W27" s="6">
        <f t="shared" si="1"/>
        <v>480</v>
      </c>
      <c r="X27" s="81">
        <f t="shared" si="2"/>
        <v>1</v>
      </c>
      <c r="Y27" s="81">
        <v>0</v>
      </c>
    </row>
    <row r="28" spans="1:25" s="6" customFormat="1" ht="66.75" hidden="1" customHeight="1" x14ac:dyDescent="0.25">
      <c r="A28" s="5" t="s">
        <v>113</v>
      </c>
      <c r="B28" s="87" t="s">
        <v>114</v>
      </c>
      <c r="C28" s="31"/>
      <c r="D28" s="31"/>
      <c r="E28" s="31"/>
      <c r="F28" s="31"/>
      <c r="G28" s="72"/>
      <c r="H28" s="31"/>
      <c r="I28" s="31"/>
      <c r="J28" s="31"/>
      <c r="K28" s="31"/>
      <c r="L28" s="31"/>
      <c r="M28" s="31"/>
      <c r="N28" s="31"/>
      <c r="O28" s="31"/>
      <c r="P28" s="3" t="str">
        <f>P27</f>
        <v>Draft Surat Izin atau Draft Surat Penolakan Izin.</v>
      </c>
      <c r="Q28" s="76">
        <v>60</v>
      </c>
      <c r="R28" s="34" t="s">
        <v>127</v>
      </c>
      <c r="S28" s="3" t="str">
        <f>S27</f>
        <v>Proses</v>
      </c>
      <c r="T28" s="33" t="s">
        <v>45</v>
      </c>
      <c r="V28" s="77">
        <f t="shared" si="3"/>
        <v>60</v>
      </c>
      <c r="W28" s="6">
        <f t="shared" si="1"/>
        <v>480</v>
      </c>
      <c r="X28" s="81">
        <f t="shared" si="2"/>
        <v>0.125</v>
      </c>
      <c r="Y28" s="81">
        <v>0</v>
      </c>
    </row>
    <row r="29" spans="1:25" s="6" customFormat="1" ht="118.5" hidden="1" customHeight="1" x14ac:dyDescent="0.25">
      <c r="A29" s="5" t="s">
        <v>116</v>
      </c>
      <c r="B29" s="87" t="s">
        <v>115</v>
      </c>
      <c r="C29" s="31"/>
      <c r="D29" s="31"/>
      <c r="E29" s="31"/>
      <c r="F29" s="31"/>
      <c r="G29" s="31"/>
      <c r="H29" s="72"/>
      <c r="I29" s="31"/>
      <c r="J29" s="31"/>
      <c r="K29" s="31"/>
      <c r="L29" s="31"/>
      <c r="M29" s="31"/>
      <c r="N29" s="31"/>
      <c r="O29" s="31"/>
      <c r="P29" s="3" t="str">
        <f>P28</f>
        <v>Draft Surat Izin atau Draft Surat Penolakan Izin.</v>
      </c>
      <c r="Q29" s="76">
        <v>60</v>
      </c>
      <c r="R29" s="34" t="s">
        <v>127</v>
      </c>
      <c r="S29" s="3" t="str">
        <f>S28</f>
        <v>Proses</v>
      </c>
      <c r="T29" s="33"/>
      <c r="V29" s="77">
        <f t="shared" si="3"/>
        <v>60</v>
      </c>
      <c r="W29" s="6">
        <f t="shared" si="1"/>
        <v>480</v>
      </c>
      <c r="X29" s="81">
        <f t="shared" si="2"/>
        <v>0.125</v>
      </c>
      <c r="Y29" s="81">
        <v>0</v>
      </c>
    </row>
    <row r="30" spans="1:25" s="6" customFormat="1" ht="99.75" hidden="1" customHeight="1" x14ac:dyDescent="0.25">
      <c r="A30" s="5" t="s">
        <v>117</v>
      </c>
      <c r="B30" s="87" t="s">
        <v>118</v>
      </c>
      <c r="C30" s="31"/>
      <c r="D30" s="31"/>
      <c r="E30" s="31"/>
      <c r="F30" s="31"/>
      <c r="G30" s="31"/>
      <c r="H30" s="31"/>
      <c r="I30" s="72"/>
      <c r="J30" s="31"/>
      <c r="K30" s="31"/>
      <c r="L30" s="31"/>
      <c r="M30" s="31"/>
      <c r="N30" s="31"/>
      <c r="O30" s="31"/>
      <c r="P30" s="3" t="str">
        <f>P29</f>
        <v>Draft Surat Izin atau Draft Surat Penolakan Izin.</v>
      </c>
      <c r="Q30" s="76">
        <v>1</v>
      </c>
      <c r="R30" s="34" t="s">
        <v>128</v>
      </c>
      <c r="S30" s="3" t="str">
        <f>S29</f>
        <v>Proses</v>
      </c>
      <c r="T30" s="33" t="s">
        <v>45</v>
      </c>
      <c r="V30" s="77">
        <f t="shared" ref="V30" si="11">Q30*8*60</f>
        <v>480</v>
      </c>
      <c r="W30" s="6">
        <f t="shared" si="1"/>
        <v>480</v>
      </c>
      <c r="X30" s="81">
        <f t="shared" si="2"/>
        <v>1</v>
      </c>
      <c r="Y30" s="81">
        <v>0</v>
      </c>
    </row>
    <row r="31" spans="1:25" s="6" customFormat="1" ht="81.75" hidden="1" customHeight="1" x14ac:dyDescent="0.25">
      <c r="A31" s="5" t="s">
        <v>119</v>
      </c>
      <c r="B31" s="87" t="s">
        <v>120</v>
      </c>
      <c r="C31" s="72"/>
      <c r="D31" s="72"/>
      <c r="E31" s="72"/>
      <c r="F31" s="72"/>
      <c r="G31" s="72"/>
      <c r="H31" s="72"/>
      <c r="I31" s="72"/>
      <c r="J31" s="72"/>
      <c r="K31" s="72"/>
      <c r="L31" s="72"/>
      <c r="M31" s="31"/>
      <c r="N31" s="31"/>
      <c r="O31" s="31"/>
      <c r="P31" s="3" t="s">
        <v>67</v>
      </c>
      <c r="Q31" s="76">
        <v>30</v>
      </c>
      <c r="R31" s="34" t="s">
        <v>127</v>
      </c>
      <c r="S31" s="3" t="str">
        <f>P31</f>
        <v>Surat Izin atau Surat Penolakan Izin.</v>
      </c>
      <c r="T31" s="35" t="s">
        <v>47</v>
      </c>
      <c r="V31" s="77">
        <f t="shared" si="3"/>
        <v>30</v>
      </c>
      <c r="W31" s="6">
        <f t="shared" si="1"/>
        <v>480</v>
      </c>
      <c r="X31" s="81">
        <f t="shared" si="2"/>
        <v>6.25E-2</v>
      </c>
      <c r="Y31" s="81">
        <v>0</v>
      </c>
    </row>
    <row r="32" spans="1:25" s="6" customFormat="1" ht="67.5" hidden="1" customHeight="1" x14ac:dyDescent="0.25">
      <c r="A32" s="5" t="s">
        <v>122</v>
      </c>
      <c r="B32" s="87" t="s">
        <v>121</v>
      </c>
      <c r="C32" s="72"/>
      <c r="D32" s="72"/>
      <c r="E32" s="72"/>
      <c r="F32" s="72"/>
      <c r="G32" s="72"/>
      <c r="H32" s="72"/>
      <c r="I32" s="72"/>
      <c r="J32" s="72"/>
      <c r="K32" s="72"/>
      <c r="L32" s="72"/>
      <c r="M32" s="31"/>
      <c r="N32" s="31"/>
      <c r="O32" s="31"/>
      <c r="P32" s="3" t="str">
        <f>P31</f>
        <v>Surat Izin atau Surat Penolakan Izin.</v>
      </c>
      <c r="Q32" s="76">
        <v>30</v>
      </c>
      <c r="R32" s="34" t="s">
        <v>127</v>
      </c>
      <c r="S32" s="3" t="s">
        <v>89</v>
      </c>
      <c r="T32" s="35" t="s">
        <v>48</v>
      </c>
      <c r="V32" s="77">
        <f t="shared" si="3"/>
        <v>30</v>
      </c>
      <c r="W32" s="6">
        <f t="shared" si="1"/>
        <v>480</v>
      </c>
      <c r="X32" s="81">
        <f t="shared" si="2"/>
        <v>6.25E-2</v>
      </c>
      <c r="Y32" s="81">
        <v>0</v>
      </c>
    </row>
    <row r="33" spans="1:26" s="6" customFormat="1" ht="39" customHeight="1" x14ac:dyDescent="0.25">
      <c r="A33" s="5" t="s">
        <v>53</v>
      </c>
      <c r="B33" s="3" t="s">
        <v>165</v>
      </c>
      <c r="C33" s="72"/>
      <c r="D33" s="72"/>
      <c r="E33" s="72"/>
      <c r="F33" s="72"/>
      <c r="G33" s="72"/>
      <c r="H33" s="72"/>
      <c r="I33" s="72"/>
      <c r="J33" s="72"/>
      <c r="K33" s="72"/>
      <c r="L33" s="72"/>
      <c r="M33" s="31"/>
      <c r="N33" s="31"/>
      <c r="O33" s="31"/>
      <c r="P33" s="3" t="str">
        <f>P24</f>
        <v>Laporan Pertimbangan Teknis</v>
      </c>
      <c r="Q33" s="76"/>
      <c r="R33" s="34"/>
      <c r="S33" s="3"/>
      <c r="T33" s="33" t="s">
        <v>45</v>
      </c>
      <c r="V33" s="77">
        <f t="shared" ref="V33" si="12">Q33*8*60</f>
        <v>0</v>
      </c>
      <c r="W33" s="6">
        <f t="shared" si="1"/>
        <v>480</v>
      </c>
      <c r="X33" s="81">
        <f t="shared" si="2"/>
        <v>0</v>
      </c>
      <c r="Y33" s="81">
        <f t="shared" si="5"/>
        <v>0</v>
      </c>
    </row>
    <row r="34" spans="1:26" s="6" customFormat="1" x14ac:dyDescent="0.25">
      <c r="T34" s="36"/>
      <c r="X34" s="81"/>
      <c r="Y34" s="81"/>
    </row>
    <row r="35" spans="1:26" s="6" customFormat="1" ht="15" x14ac:dyDescent="0.25">
      <c r="A35" s="84" t="s">
        <v>129</v>
      </c>
      <c r="T35" s="36"/>
      <c r="X35" s="83">
        <f>SUM(X6:X33)</f>
        <v>16.46875</v>
      </c>
      <c r="Y35" s="83">
        <f>SUM(Y6:Y33)</f>
        <v>9.3645833333333339</v>
      </c>
    </row>
    <row r="36" spans="1:26" ht="17.25" customHeight="1" x14ac:dyDescent="0.25">
      <c r="A36" s="14" t="s">
        <v>160</v>
      </c>
      <c r="T36" s="7"/>
      <c r="U36" s="37"/>
      <c r="X36" s="7"/>
      <c r="Z36" s="82"/>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51181102362204722" right="0.31496062992125984" top="0.70866141732283472" bottom="0.47244094488188981" header="0.31496062992125984" footer="0.31496062992125984"/>
  <pageSetup paperSize="256" scale="7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60" zoomScaleNormal="100" workbookViewId="0">
      <selection activeCell="O15" sqref="O15"/>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59"/>
      <c r="B1" s="160"/>
      <c r="C1" s="161" t="s">
        <v>15</v>
      </c>
      <c r="D1" s="162"/>
      <c r="E1" s="123" t="s">
        <v>23</v>
      </c>
      <c r="F1" s="163"/>
      <c r="G1" s="163"/>
      <c r="H1" s="162"/>
    </row>
    <row r="2" spans="1:8" x14ac:dyDescent="0.25">
      <c r="A2" s="164"/>
      <c r="B2" s="165"/>
      <c r="C2" s="161" t="s">
        <v>16</v>
      </c>
      <c r="D2" s="162"/>
      <c r="E2" s="123" t="s">
        <v>23</v>
      </c>
      <c r="F2" s="166"/>
      <c r="G2" s="163"/>
      <c r="H2" s="162"/>
    </row>
    <row r="3" spans="1:8" x14ac:dyDescent="0.25">
      <c r="A3" s="167"/>
      <c r="B3" s="168"/>
      <c r="C3" s="161" t="s">
        <v>17</v>
      </c>
      <c r="D3" s="162"/>
      <c r="E3" s="123" t="s">
        <v>23</v>
      </c>
      <c r="F3" s="169"/>
      <c r="G3" s="163"/>
      <c r="H3" s="162"/>
    </row>
    <row r="4" spans="1:8" ht="15" customHeight="1" x14ac:dyDescent="0.25">
      <c r="A4" s="167"/>
      <c r="B4" s="168"/>
      <c r="C4" s="161" t="s">
        <v>18</v>
      </c>
      <c r="D4" s="162"/>
      <c r="E4" s="123" t="s">
        <v>23</v>
      </c>
      <c r="F4" s="169"/>
      <c r="G4" s="163"/>
      <c r="H4" s="162"/>
    </row>
    <row r="5" spans="1:8" ht="15" customHeight="1" x14ac:dyDescent="0.25">
      <c r="A5" s="170" t="s">
        <v>0</v>
      </c>
      <c r="B5" s="171"/>
      <c r="C5" s="174" t="s">
        <v>19</v>
      </c>
      <c r="D5" s="175"/>
      <c r="E5" s="122" t="s">
        <v>23</v>
      </c>
      <c r="F5" s="176" t="s">
        <v>20</v>
      </c>
      <c r="G5" s="176"/>
      <c r="H5" s="177"/>
    </row>
    <row r="6" spans="1:8" ht="15" customHeight="1" x14ac:dyDescent="0.25">
      <c r="A6" s="170"/>
      <c r="B6" s="171"/>
      <c r="C6" s="38"/>
      <c r="D6" s="117"/>
      <c r="E6" s="38"/>
      <c r="F6" s="178" t="s">
        <v>21</v>
      </c>
      <c r="G6" s="178"/>
      <c r="H6" s="168"/>
    </row>
    <row r="7" spans="1:8" ht="15" customHeight="1" x14ac:dyDescent="0.25">
      <c r="A7" s="172"/>
      <c r="B7" s="173"/>
      <c r="C7" s="39"/>
      <c r="D7" s="113"/>
      <c r="E7" s="39"/>
      <c r="F7" s="137"/>
      <c r="G7" s="137"/>
      <c r="H7" s="165"/>
    </row>
    <row r="8" spans="1:8" x14ac:dyDescent="0.25">
      <c r="A8" s="167"/>
      <c r="B8" s="168"/>
      <c r="C8" s="39"/>
      <c r="D8" s="113"/>
      <c r="E8" s="39"/>
      <c r="F8" s="137"/>
      <c r="G8" s="137"/>
      <c r="H8" s="165"/>
    </row>
    <row r="9" spans="1:8" x14ac:dyDescent="0.25">
      <c r="A9" s="167" t="s">
        <v>1</v>
      </c>
      <c r="B9" s="168"/>
      <c r="C9" s="39"/>
      <c r="D9" s="113"/>
      <c r="E9" s="39"/>
      <c r="F9" s="137"/>
      <c r="G9" s="137"/>
      <c r="H9" s="165"/>
    </row>
    <row r="10" spans="1:8" x14ac:dyDescent="0.25">
      <c r="A10" s="167" t="s">
        <v>2</v>
      </c>
      <c r="B10" s="168"/>
      <c r="C10" s="39"/>
      <c r="D10" s="113"/>
      <c r="E10" s="39"/>
      <c r="F10" s="186" t="s">
        <v>154</v>
      </c>
      <c r="G10" s="186"/>
      <c r="H10" s="187"/>
    </row>
    <row r="11" spans="1:8" x14ac:dyDescent="0.25">
      <c r="A11" s="188"/>
      <c r="B11" s="189"/>
      <c r="C11" s="39"/>
      <c r="D11" s="113"/>
      <c r="E11" s="39"/>
      <c r="F11" s="137" t="s">
        <v>155</v>
      </c>
      <c r="G11" s="137"/>
      <c r="H11" s="165"/>
    </row>
    <row r="12" spans="1:8" x14ac:dyDescent="0.25">
      <c r="A12" s="167"/>
      <c r="B12" s="168"/>
      <c r="C12" s="39"/>
      <c r="D12" s="113"/>
      <c r="E12" s="39"/>
      <c r="F12" s="137" t="s">
        <v>156</v>
      </c>
      <c r="G12" s="137"/>
      <c r="H12" s="165"/>
    </row>
    <row r="13" spans="1:8" x14ac:dyDescent="0.25">
      <c r="A13" s="167" t="s">
        <v>3</v>
      </c>
      <c r="B13" s="168"/>
      <c r="C13" s="39"/>
      <c r="D13" s="113"/>
      <c r="E13" s="39"/>
      <c r="F13" s="190"/>
      <c r="G13" s="190"/>
      <c r="H13" s="191"/>
    </row>
    <row r="14" spans="1:8" ht="15" customHeight="1" x14ac:dyDescent="0.25">
      <c r="A14" s="167" t="s">
        <v>60</v>
      </c>
      <c r="B14" s="168"/>
      <c r="C14" s="192" t="s">
        <v>22</v>
      </c>
      <c r="D14" s="193"/>
      <c r="E14" s="198" t="s">
        <v>23</v>
      </c>
      <c r="F14" s="201" t="s">
        <v>205</v>
      </c>
      <c r="G14" s="201"/>
      <c r="H14" s="202"/>
    </row>
    <row r="15" spans="1:8" ht="15" customHeight="1" x14ac:dyDescent="0.25">
      <c r="A15" s="120"/>
      <c r="B15" s="121"/>
      <c r="C15" s="194"/>
      <c r="D15" s="195"/>
      <c r="E15" s="199"/>
      <c r="F15" s="203"/>
      <c r="G15" s="203"/>
      <c r="H15" s="204"/>
    </row>
    <row r="16" spans="1:8" s="40" customFormat="1" x14ac:dyDescent="0.25">
      <c r="A16" s="207"/>
      <c r="B16" s="208"/>
      <c r="C16" s="196"/>
      <c r="D16" s="197"/>
      <c r="E16" s="200"/>
      <c r="F16" s="205"/>
      <c r="G16" s="205"/>
      <c r="H16" s="206"/>
    </row>
    <row r="17" spans="1:8" s="41" customFormat="1" x14ac:dyDescent="0.25">
      <c r="A17" s="179"/>
      <c r="B17" s="180"/>
      <c r="C17" s="180"/>
      <c r="D17" s="180"/>
      <c r="E17" s="180"/>
      <c r="F17" s="180"/>
      <c r="G17" s="180"/>
      <c r="H17" s="181"/>
    </row>
    <row r="18" spans="1:8" s="45" customFormat="1" x14ac:dyDescent="0.25">
      <c r="A18" s="42"/>
      <c r="B18" s="43" t="s">
        <v>4</v>
      </c>
      <c r="C18" s="44"/>
      <c r="D18" s="44" t="s">
        <v>24</v>
      </c>
      <c r="E18" s="44"/>
      <c r="F18" s="44"/>
      <c r="G18" s="44"/>
      <c r="H18" s="43"/>
    </row>
    <row r="19" spans="1:8" s="41" customFormat="1" ht="15" customHeight="1" x14ac:dyDescent="0.25">
      <c r="A19" s="118" t="s">
        <v>5</v>
      </c>
      <c r="B19" s="57" t="s">
        <v>163</v>
      </c>
      <c r="C19" s="46" t="s">
        <v>5</v>
      </c>
      <c r="D19" s="182" t="s">
        <v>56</v>
      </c>
      <c r="E19" s="182"/>
      <c r="F19" s="182"/>
      <c r="G19" s="182"/>
      <c r="H19" s="183"/>
    </row>
    <row r="20" spans="1:8" s="41" customFormat="1" ht="15" customHeight="1" x14ac:dyDescent="0.25">
      <c r="A20" s="119" t="s">
        <v>6</v>
      </c>
      <c r="B20" s="111" t="s">
        <v>162</v>
      </c>
      <c r="C20" s="119" t="s">
        <v>6</v>
      </c>
      <c r="D20" s="184" t="s">
        <v>206</v>
      </c>
      <c r="E20" s="184"/>
      <c r="F20" s="184"/>
      <c r="G20" s="184"/>
      <c r="H20" s="185"/>
    </row>
    <row r="21" spans="1:8" s="41" customFormat="1" ht="15" customHeight="1" x14ac:dyDescent="0.25">
      <c r="A21" s="119" t="s">
        <v>7</v>
      </c>
      <c r="B21" s="116" t="s">
        <v>63</v>
      </c>
      <c r="C21" s="119"/>
      <c r="D21" s="184"/>
      <c r="E21" s="184"/>
      <c r="F21" s="184"/>
      <c r="G21" s="184"/>
      <c r="H21" s="185"/>
    </row>
    <row r="22" spans="1:8" s="41" customFormat="1" ht="15" customHeight="1" x14ac:dyDescent="0.25">
      <c r="A22" s="119" t="s">
        <v>8</v>
      </c>
      <c r="B22" s="185" t="s">
        <v>62</v>
      </c>
      <c r="C22" s="119" t="s">
        <v>7</v>
      </c>
      <c r="D22" s="184" t="s">
        <v>207</v>
      </c>
      <c r="E22" s="184"/>
      <c r="F22" s="184"/>
      <c r="G22" s="184"/>
      <c r="H22" s="185"/>
    </row>
    <row r="23" spans="1:8" s="41" customFormat="1" ht="15" customHeight="1" x14ac:dyDescent="0.25">
      <c r="A23" s="119"/>
      <c r="B23" s="185"/>
      <c r="C23" s="119"/>
      <c r="D23" s="184"/>
      <c r="E23" s="184"/>
      <c r="F23" s="184"/>
      <c r="G23" s="184"/>
      <c r="H23" s="185"/>
    </row>
    <row r="24" spans="1:8" s="41" customFormat="1" ht="15" customHeight="1" x14ac:dyDescent="0.25">
      <c r="A24" s="212" t="s">
        <v>9</v>
      </c>
      <c r="B24" s="185" t="s">
        <v>157</v>
      </c>
      <c r="C24" s="112" t="s">
        <v>8</v>
      </c>
      <c r="D24" s="184" t="s">
        <v>57</v>
      </c>
      <c r="E24" s="184"/>
      <c r="F24" s="184"/>
      <c r="G24" s="184"/>
      <c r="H24" s="185"/>
    </row>
    <row r="25" spans="1:8" s="41" customFormat="1" ht="15" customHeight="1" x14ac:dyDescent="0.25">
      <c r="A25" s="212"/>
      <c r="B25" s="185"/>
      <c r="C25" s="88"/>
      <c r="D25" s="110"/>
      <c r="E25" s="110"/>
      <c r="F25" s="110"/>
      <c r="G25" s="110"/>
      <c r="H25" s="111"/>
    </row>
    <row r="26" spans="1:8" s="41" customFormat="1" ht="15" customHeight="1" x14ac:dyDescent="0.25">
      <c r="A26" s="51"/>
      <c r="B26" s="185"/>
      <c r="C26" s="112"/>
      <c r="D26" s="184"/>
      <c r="E26" s="184"/>
      <c r="F26" s="184"/>
      <c r="G26" s="184"/>
      <c r="H26" s="185"/>
    </row>
    <row r="27" spans="1:8" s="41" customFormat="1" ht="15" customHeight="1" x14ac:dyDescent="0.25">
      <c r="A27" s="52"/>
      <c r="B27" s="53"/>
      <c r="C27" s="110"/>
      <c r="D27" s="110"/>
      <c r="E27" s="110"/>
      <c r="F27" s="110"/>
      <c r="G27" s="110"/>
      <c r="H27" s="111"/>
    </row>
    <row r="28" spans="1:8" s="45" customFormat="1" x14ac:dyDescent="0.25">
      <c r="A28" s="2"/>
      <c r="B28" s="1" t="s">
        <v>11</v>
      </c>
      <c r="C28" s="2"/>
      <c r="D28" s="44" t="s">
        <v>25</v>
      </c>
      <c r="E28" s="44"/>
      <c r="F28" s="44"/>
      <c r="G28" s="44"/>
      <c r="H28" s="43"/>
    </row>
    <row r="29" spans="1:8" x14ac:dyDescent="0.25">
      <c r="A29" s="118" t="s">
        <v>5</v>
      </c>
      <c r="B29" s="48" t="s">
        <v>12</v>
      </c>
      <c r="C29" s="118" t="s">
        <v>5</v>
      </c>
      <c r="D29" s="213" t="s">
        <v>26</v>
      </c>
      <c r="E29" s="213"/>
      <c r="F29" s="213"/>
      <c r="G29" s="213"/>
      <c r="H29" s="214"/>
    </row>
    <row r="30" spans="1:8" x14ac:dyDescent="0.25">
      <c r="A30" s="119" t="s">
        <v>6</v>
      </c>
      <c r="B30" s="10" t="s">
        <v>14</v>
      </c>
      <c r="C30" s="119" t="s">
        <v>6</v>
      </c>
      <c r="D30" s="209" t="s">
        <v>27</v>
      </c>
      <c r="E30" s="209"/>
      <c r="F30" s="209"/>
      <c r="G30" s="209"/>
      <c r="H30" s="210"/>
    </row>
    <row r="31" spans="1:8" x14ac:dyDescent="0.25">
      <c r="A31" s="119" t="s">
        <v>7</v>
      </c>
      <c r="B31" s="10" t="s">
        <v>13</v>
      </c>
      <c r="C31" s="119" t="s">
        <v>7</v>
      </c>
      <c r="D31" s="209" t="s">
        <v>28</v>
      </c>
      <c r="E31" s="209"/>
      <c r="F31" s="209"/>
      <c r="G31" s="209"/>
      <c r="H31" s="210"/>
    </row>
    <row r="32" spans="1:8" x14ac:dyDescent="0.25">
      <c r="A32" s="119" t="s">
        <v>8</v>
      </c>
      <c r="B32" s="10" t="s">
        <v>35</v>
      </c>
      <c r="C32" s="119"/>
      <c r="D32" s="209"/>
      <c r="E32" s="209"/>
      <c r="F32" s="209"/>
      <c r="G32" s="209"/>
      <c r="H32" s="210"/>
    </row>
    <row r="33" spans="1:8" s="45" customFormat="1" x14ac:dyDescent="0.25">
      <c r="A33" s="2"/>
      <c r="B33" s="1" t="s">
        <v>29</v>
      </c>
      <c r="C33" s="2"/>
      <c r="D33" s="44" t="s">
        <v>30</v>
      </c>
      <c r="E33" s="44"/>
      <c r="F33" s="44"/>
      <c r="G33" s="44"/>
      <c r="H33" s="43"/>
    </row>
    <row r="34" spans="1:8" ht="15" customHeight="1" x14ac:dyDescent="0.25">
      <c r="A34" s="211" t="s">
        <v>31</v>
      </c>
      <c r="B34" s="183" t="s">
        <v>208</v>
      </c>
      <c r="C34" s="118" t="s">
        <v>5</v>
      </c>
      <c r="D34" s="49" t="s">
        <v>54</v>
      </c>
      <c r="E34" s="49"/>
      <c r="F34" s="49"/>
      <c r="G34" s="49" t="s">
        <v>23</v>
      </c>
      <c r="H34" s="113" t="s">
        <v>33</v>
      </c>
    </row>
    <row r="35" spans="1:8" ht="15" customHeight="1" x14ac:dyDescent="0.25">
      <c r="A35" s="212"/>
      <c r="B35" s="185"/>
      <c r="C35" s="50" t="s">
        <v>6</v>
      </c>
      <c r="D35" s="10" t="s">
        <v>55</v>
      </c>
      <c r="E35" s="10"/>
      <c r="F35" s="10"/>
      <c r="G35" s="10" t="s">
        <v>23</v>
      </c>
      <c r="H35" s="113" t="s">
        <v>34</v>
      </c>
    </row>
    <row r="36" spans="1:8" ht="15" customHeight="1" x14ac:dyDescent="0.25">
      <c r="A36" s="212"/>
      <c r="B36" s="185"/>
      <c r="C36" s="50" t="s">
        <v>7</v>
      </c>
      <c r="D36" s="10" t="s">
        <v>59</v>
      </c>
      <c r="E36" s="10"/>
      <c r="F36" s="10"/>
      <c r="G36" s="10" t="s">
        <v>23</v>
      </c>
      <c r="H36" s="113" t="s">
        <v>34</v>
      </c>
    </row>
    <row r="37" spans="1:8" x14ac:dyDescent="0.25">
      <c r="A37" s="212"/>
      <c r="B37" s="185"/>
      <c r="C37" s="50" t="s">
        <v>8</v>
      </c>
      <c r="D37" s="10" t="s">
        <v>65</v>
      </c>
      <c r="E37" s="10"/>
      <c r="F37" s="10"/>
      <c r="G37" s="10" t="s">
        <v>23</v>
      </c>
      <c r="H37" s="113" t="s">
        <v>34</v>
      </c>
    </row>
    <row r="38" spans="1:8" ht="15" customHeight="1" x14ac:dyDescent="0.25">
      <c r="A38" s="51"/>
      <c r="B38" s="185"/>
      <c r="C38" s="50" t="s">
        <v>9</v>
      </c>
      <c r="D38" s="10" t="s">
        <v>32</v>
      </c>
      <c r="E38" s="10"/>
      <c r="F38" s="10"/>
      <c r="G38" s="10" t="s">
        <v>23</v>
      </c>
      <c r="H38" s="113" t="s">
        <v>34</v>
      </c>
    </row>
    <row r="39" spans="1:8" x14ac:dyDescent="0.25">
      <c r="A39" s="52"/>
      <c r="B39" s="53"/>
      <c r="C39" s="54"/>
      <c r="D39" s="55"/>
      <c r="E39" s="55"/>
      <c r="F39" s="55"/>
      <c r="G39" s="55"/>
      <c r="H39" s="114"/>
    </row>
  </sheetData>
  <mergeCells count="49">
    <mergeCell ref="F14:H16"/>
    <mergeCell ref="A16:B16"/>
    <mergeCell ref="D32:H32"/>
    <mergeCell ref="A34:A37"/>
    <mergeCell ref="B34:B38"/>
    <mergeCell ref="B22:B23"/>
    <mergeCell ref="D22:H23"/>
    <mergeCell ref="D29:H29"/>
    <mergeCell ref="D30:H30"/>
    <mergeCell ref="D31:H31"/>
    <mergeCell ref="A24:A25"/>
    <mergeCell ref="B24:B26"/>
    <mergeCell ref="D24:H24"/>
    <mergeCell ref="D26:H26"/>
    <mergeCell ref="A17:H17"/>
    <mergeCell ref="D19:H19"/>
    <mergeCell ref="D20:H21"/>
    <mergeCell ref="A9:B9"/>
    <mergeCell ref="F9:H9"/>
    <mergeCell ref="A10:B10"/>
    <mergeCell ref="F10:H10"/>
    <mergeCell ref="A11:B11"/>
    <mergeCell ref="F11:H11"/>
    <mergeCell ref="A12:B12"/>
    <mergeCell ref="F12:H12"/>
    <mergeCell ref="A13:B13"/>
    <mergeCell ref="F13:H13"/>
    <mergeCell ref="A14:B14"/>
    <mergeCell ref="C14:D16"/>
    <mergeCell ref="E14:E16"/>
    <mergeCell ref="A8:B8"/>
    <mergeCell ref="F8:H8"/>
    <mergeCell ref="A3:B3"/>
    <mergeCell ref="C3:D3"/>
    <mergeCell ref="F3:H3"/>
    <mergeCell ref="A4:B4"/>
    <mergeCell ref="C4:D4"/>
    <mergeCell ref="F4:H4"/>
    <mergeCell ref="A5:B7"/>
    <mergeCell ref="C5:D5"/>
    <mergeCell ref="F5:H5"/>
    <mergeCell ref="F6:H6"/>
    <mergeCell ref="F7:H7"/>
    <mergeCell ref="A1:B1"/>
    <mergeCell ref="C1:D1"/>
    <mergeCell ref="F1:H1"/>
    <mergeCell ref="A2:B2"/>
    <mergeCell ref="C2:D2"/>
    <mergeCell ref="F2:H2"/>
  </mergeCells>
  <printOptions horizontalCentered="1"/>
  <pageMargins left="0.53" right="0.39" top="0.95" bottom="0.74803149606299202" header="0.31496062992126" footer="0.31496062992126"/>
  <pageSetup paperSize="256" scale="83"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6"/>
  <sheetViews>
    <sheetView view="pageBreakPreview" zoomScale="90" zoomScaleSheetLayoutView="90" workbookViewId="0">
      <pane ySplit="5" topLeftCell="A33" activePane="bottomLeft" state="frozen"/>
      <selection activeCell="E23" sqref="E23"/>
      <selection pane="bottomLeft" activeCell="S24" sqref="S24"/>
    </sheetView>
  </sheetViews>
  <sheetFormatPr defaultRowHeight="12.75" x14ac:dyDescent="0.2"/>
  <cols>
    <col min="1" max="1" width="4.28515625" style="7" customWidth="1"/>
    <col min="2" max="2" width="55.2851562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27.42578125" style="7" customWidth="1"/>
    <col min="17" max="17" width="3.7109375" style="7" customWidth="1"/>
    <col min="18" max="18" width="7" style="7" customWidth="1"/>
    <col min="19" max="19" width="18.7109375" style="7" customWidth="1"/>
    <col min="20" max="20" width="37.7109375" style="37" customWidth="1"/>
    <col min="21" max="21" width="9.140625" style="7"/>
    <col min="22" max="22" width="8.7109375" style="7" customWidth="1"/>
    <col min="23" max="23" width="5.28515625" style="7" customWidth="1"/>
    <col min="24" max="25" width="9.140625" style="82"/>
    <col min="26" max="16384" width="9.140625" style="7"/>
  </cols>
  <sheetData>
    <row r="1" spans="1:25" s="25" customFormat="1" ht="20.25" customHeight="1" x14ac:dyDescent="0.25">
      <c r="A1" s="221" t="s">
        <v>151</v>
      </c>
      <c r="B1" s="221"/>
      <c r="C1" s="221"/>
      <c r="D1" s="221"/>
      <c r="E1" s="221"/>
      <c r="F1" s="221"/>
      <c r="G1" s="221"/>
      <c r="H1" s="221"/>
      <c r="I1" s="221"/>
      <c r="J1" s="221"/>
      <c r="K1" s="221"/>
      <c r="L1" s="221"/>
      <c r="M1" s="221"/>
      <c r="N1" s="221"/>
      <c r="O1" s="221"/>
      <c r="P1" s="221"/>
      <c r="Q1" s="221"/>
      <c r="R1" s="221"/>
      <c r="S1" s="221"/>
      <c r="T1" s="221"/>
      <c r="X1" s="78"/>
      <c r="Y1" s="78"/>
    </row>
    <row r="2" spans="1:25" s="26" customFormat="1" x14ac:dyDescent="0.25">
      <c r="A2" s="8"/>
      <c r="B2" s="8"/>
      <c r="C2" s="8"/>
      <c r="D2" s="8"/>
      <c r="E2" s="8"/>
      <c r="F2" s="8"/>
      <c r="G2" s="8"/>
      <c r="H2" s="8"/>
      <c r="I2" s="8"/>
      <c r="J2" s="8"/>
      <c r="K2" s="8"/>
      <c r="L2" s="8"/>
      <c r="M2" s="8"/>
      <c r="N2" s="8"/>
      <c r="O2" s="8"/>
      <c r="P2" s="8"/>
      <c r="Q2" s="8"/>
      <c r="R2" s="8"/>
      <c r="S2" s="8"/>
      <c r="T2" s="9"/>
      <c r="X2" s="79"/>
      <c r="Y2" s="79"/>
    </row>
    <row r="3" spans="1:25" s="27" customFormat="1" ht="18" customHeight="1" x14ac:dyDescent="0.25">
      <c r="A3" s="215" t="s">
        <v>36</v>
      </c>
      <c r="B3" s="215" t="s">
        <v>37</v>
      </c>
      <c r="C3" s="223" t="s">
        <v>38</v>
      </c>
      <c r="D3" s="224"/>
      <c r="E3" s="224"/>
      <c r="F3" s="224"/>
      <c r="G3" s="224"/>
      <c r="H3" s="224"/>
      <c r="I3" s="224"/>
      <c r="J3" s="224"/>
      <c r="K3" s="224"/>
      <c r="L3" s="224"/>
      <c r="M3" s="224"/>
      <c r="N3" s="224"/>
      <c r="O3" s="225"/>
      <c r="P3" s="223" t="s">
        <v>40</v>
      </c>
      <c r="Q3" s="224"/>
      <c r="R3" s="224"/>
      <c r="S3" s="225"/>
      <c r="T3" s="215" t="s">
        <v>44</v>
      </c>
      <c r="X3" s="80"/>
      <c r="Y3" s="80"/>
    </row>
    <row r="4" spans="1:25" s="27" customFormat="1" ht="18" customHeight="1" x14ac:dyDescent="0.25">
      <c r="A4" s="222"/>
      <c r="B4" s="222"/>
      <c r="C4" s="226" t="s">
        <v>39</v>
      </c>
      <c r="D4" s="226" t="s">
        <v>158</v>
      </c>
      <c r="E4" s="228" t="s">
        <v>78</v>
      </c>
      <c r="F4" s="229"/>
      <c r="G4" s="229"/>
      <c r="H4" s="229"/>
      <c r="I4" s="229"/>
      <c r="J4" s="230"/>
      <c r="K4" s="228" t="s">
        <v>86</v>
      </c>
      <c r="L4" s="229"/>
      <c r="M4" s="229"/>
      <c r="N4" s="229"/>
      <c r="O4" s="230"/>
      <c r="P4" s="215" t="s">
        <v>41</v>
      </c>
      <c r="Q4" s="217" t="s">
        <v>42</v>
      </c>
      <c r="R4" s="218"/>
      <c r="S4" s="215" t="s">
        <v>43</v>
      </c>
      <c r="T4" s="222"/>
      <c r="X4" s="80"/>
      <c r="Y4" s="80"/>
    </row>
    <row r="5" spans="1:25" s="27" customFormat="1" ht="37.5" customHeight="1" thickBot="1" x14ac:dyDescent="0.3">
      <c r="A5" s="216"/>
      <c r="B5" s="216"/>
      <c r="C5" s="227"/>
      <c r="D5" s="227"/>
      <c r="E5" s="86" t="s">
        <v>80</v>
      </c>
      <c r="F5" s="86" t="s">
        <v>81</v>
      </c>
      <c r="G5" s="86" t="s">
        <v>82</v>
      </c>
      <c r="H5" s="86" t="s">
        <v>83</v>
      </c>
      <c r="I5" s="86" t="s">
        <v>79</v>
      </c>
      <c r="J5" s="86" t="s">
        <v>84</v>
      </c>
      <c r="K5" s="74" t="s">
        <v>77</v>
      </c>
      <c r="L5" s="74" t="s">
        <v>130</v>
      </c>
      <c r="M5" s="74" t="s">
        <v>81</v>
      </c>
      <c r="N5" s="74" t="s">
        <v>83</v>
      </c>
      <c r="O5" s="74" t="s">
        <v>85</v>
      </c>
      <c r="P5" s="216"/>
      <c r="Q5" s="219"/>
      <c r="R5" s="220"/>
      <c r="S5" s="216"/>
      <c r="T5" s="216"/>
      <c r="X5" s="80"/>
      <c r="Y5" s="80"/>
    </row>
    <row r="6" spans="1:25" s="6" customFormat="1" ht="42.75" customHeight="1" thickTop="1" x14ac:dyDescent="0.25">
      <c r="A6" s="4" t="s">
        <v>5</v>
      </c>
      <c r="B6" s="28" t="s">
        <v>164</v>
      </c>
      <c r="C6" s="71"/>
      <c r="D6" s="29"/>
      <c r="E6" s="29"/>
      <c r="F6" s="29"/>
      <c r="G6" s="29"/>
      <c r="H6" s="29"/>
      <c r="I6" s="29"/>
      <c r="J6" s="68"/>
      <c r="K6" s="68"/>
      <c r="L6" s="68"/>
      <c r="M6" s="68"/>
      <c r="N6" s="68"/>
      <c r="O6" s="68"/>
      <c r="P6" s="56" t="s">
        <v>88</v>
      </c>
      <c r="Q6" s="75">
        <v>5</v>
      </c>
      <c r="R6" s="70" t="s">
        <v>127</v>
      </c>
      <c r="S6" s="30" t="s">
        <v>89</v>
      </c>
      <c r="T6" s="70" t="s">
        <v>143</v>
      </c>
      <c r="V6" s="77">
        <f>Q6</f>
        <v>5</v>
      </c>
      <c r="W6" s="6">
        <f>8*60</f>
        <v>480</v>
      </c>
      <c r="X6" s="81">
        <f>V6/W6</f>
        <v>1.0416666666666666E-2</v>
      </c>
      <c r="Y6" s="81">
        <f>X6</f>
        <v>1.0416666666666666E-2</v>
      </c>
    </row>
    <row r="7" spans="1:25" s="6" customFormat="1" ht="66.75" hidden="1" customHeight="1" x14ac:dyDescent="0.25">
      <c r="A7" s="5" t="s">
        <v>6</v>
      </c>
      <c r="B7" s="87" t="s">
        <v>87</v>
      </c>
      <c r="C7" s="31"/>
      <c r="D7" s="72"/>
      <c r="E7" s="31"/>
      <c r="F7" s="31"/>
      <c r="G7" s="31"/>
      <c r="H7" s="31"/>
      <c r="I7" s="31"/>
      <c r="J7" s="69"/>
      <c r="K7" s="69"/>
      <c r="L7" s="69"/>
      <c r="M7" s="69"/>
      <c r="N7" s="69"/>
      <c r="O7" s="69"/>
      <c r="P7" s="32" t="s">
        <v>88</v>
      </c>
      <c r="Q7" s="76">
        <v>20</v>
      </c>
      <c r="R7" s="34" t="s">
        <v>127</v>
      </c>
      <c r="S7" s="3" t="s">
        <v>89</v>
      </c>
      <c r="T7" s="3" t="s">
        <v>46</v>
      </c>
      <c r="V7" s="77">
        <f>Q7</f>
        <v>20</v>
      </c>
      <c r="W7" s="6">
        <f>8*60</f>
        <v>480</v>
      </c>
      <c r="X7" s="81">
        <f>V7/W7</f>
        <v>4.1666666666666664E-2</v>
      </c>
      <c r="Y7" s="81">
        <v>0</v>
      </c>
    </row>
    <row r="8" spans="1:25" s="6" customFormat="1" ht="40.5" hidden="1" customHeight="1" x14ac:dyDescent="0.25">
      <c r="A8" s="5" t="s">
        <v>7</v>
      </c>
      <c r="B8" s="87" t="s">
        <v>90</v>
      </c>
      <c r="C8" s="31"/>
      <c r="D8" s="31"/>
      <c r="E8" s="31"/>
      <c r="F8" s="31"/>
      <c r="G8" s="31"/>
      <c r="H8" s="31"/>
      <c r="I8" s="72"/>
      <c r="J8" s="69"/>
      <c r="K8" s="69"/>
      <c r="L8" s="69"/>
      <c r="M8" s="69"/>
      <c r="N8" s="69"/>
      <c r="O8" s="69"/>
      <c r="P8" s="32" t="s">
        <v>88</v>
      </c>
      <c r="Q8" s="76">
        <v>1</v>
      </c>
      <c r="R8" s="34" t="s">
        <v>128</v>
      </c>
      <c r="S8" s="3" t="s">
        <v>89</v>
      </c>
      <c r="T8" s="33" t="s">
        <v>45</v>
      </c>
      <c r="V8" s="77">
        <f>Q8*8*60</f>
        <v>480</v>
      </c>
      <c r="W8" s="6">
        <f>8*60</f>
        <v>480</v>
      </c>
      <c r="X8" s="81">
        <f>V8/W8</f>
        <v>1</v>
      </c>
      <c r="Y8" s="81">
        <v>0</v>
      </c>
    </row>
    <row r="9" spans="1:25" s="6" customFormat="1" ht="54.75" hidden="1" customHeight="1" x14ac:dyDescent="0.25">
      <c r="A9" s="5" t="s">
        <v>8</v>
      </c>
      <c r="B9" s="87" t="s">
        <v>91</v>
      </c>
      <c r="C9" s="31"/>
      <c r="D9" s="31"/>
      <c r="E9" s="31"/>
      <c r="F9" s="72"/>
      <c r="G9" s="31"/>
      <c r="H9" s="31"/>
      <c r="I9" s="31"/>
      <c r="J9" s="69"/>
      <c r="K9" s="69"/>
      <c r="L9" s="69"/>
      <c r="M9" s="69"/>
      <c r="N9" s="69"/>
      <c r="O9" s="69"/>
      <c r="P9" s="32" t="s">
        <v>88</v>
      </c>
      <c r="Q9" s="76">
        <v>1</v>
      </c>
      <c r="R9" s="34" t="s">
        <v>128</v>
      </c>
      <c r="S9" s="3" t="s">
        <v>92</v>
      </c>
      <c r="T9" s="33" t="s">
        <v>45</v>
      </c>
      <c r="V9" s="77">
        <f t="shared" ref="V9:V10" si="0">Q9*8*60</f>
        <v>480</v>
      </c>
      <c r="W9" s="6">
        <f t="shared" ref="W9:W33" si="1">8*60</f>
        <v>480</v>
      </c>
      <c r="X9" s="81">
        <f t="shared" ref="X9:X33" si="2">V9/W9</f>
        <v>1</v>
      </c>
      <c r="Y9" s="81">
        <v>0</v>
      </c>
    </row>
    <row r="10" spans="1:25" s="6" customFormat="1" ht="41.25" hidden="1" customHeight="1" x14ac:dyDescent="0.25">
      <c r="A10" s="5" t="s">
        <v>9</v>
      </c>
      <c r="B10" s="87" t="s">
        <v>93</v>
      </c>
      <c r="C10" s="31"/>
      <c r="D10" s="31"/>
      <c r="E10" s="31"/>
      <c r="F10" s="31"/>
      <c r="G10" s="31"/>
      <c r="H10" s="31"/>
      <c r="I10" s="72"/>
      <c r="J10" s="69"/>
      <c r="K10" s="69"/>
      <c r="L10" s="69"/>
      <c r="M10" s="69"/>
      <c r="N10" s="69"/>
      <c r="O10" s="69"/>
      <c r="P10" s="32" t="str">
        <f>S9</f>
        <v>Kajian Tim Teknis</v>
      </c>
      <c r="Q10" s="76">
        <v>1</v>
      </c>
      <c r="R10" s="34" t="s">
        <v>128</v>
      </c>
      <c r="S10" s="3" t="s">
        <v>92</v>
      </c>
      <c r="T10" s="33" t="s">
        <v>45</v>
      </c>
      <c r="V10" s="77">
        <f t="shared" si="0"/>
        <v>480</v>
      </c>
      <c r="W10" s="6">
        <f t="shared" si="1"/>
        <v>480</v>
      </c>
      <c r="X10" s="81">
        <f t="shared" si="2"/>
        <v>1</v>
      </c>
      <c r="Y10" s="81">
        <v>0</v>
      </c>
    </row>
    <row r="11" spans="1:25" s="6" customFormat="1" ht="41.25" hidden="1" customHeight="1" x14ac:dyDescent="0.25">
      <c r="A11" s="5" t="s">
        <v>10</v>
      </c>
      <c r="B11" s="87" t="s">
        <v>94</v>
      </c>
      <c r="C11" s="31"/>
      <c r="D11" s="31"/>
      <c r="E11" s="31"/>
      <c r="F11" s="31"/>
      <c r="G11" s="72"/>
      <c r="H11" s="31"/>
      <c r="I11" s="31"/>
      <c r="J11" s="69"/>
      <c r="K11" s="69"/>
      <c r="L11" s="69"/>
      <c r="M11" s="69"/>
      <c r="N11" s="69"/>
      <c r="O11" s="69"/>
      <c r="P11" s="32" t="str">
        <f>S10</f>
        <v>Kajian Tim Teknis</v>
      </c>
      <c r="Q11" s="76">
        <v>60</v>
      </c>
      <c r="R11" s="34" t="s">
        <v>127</v>
      </c>
      <c r="S11" s="3" t="s">
        <v>92</v>
      </c>
      <c r="T11" s="33" t="s">
        <v>45</v>
      </c>
      <c r="V11" s="77">
        <f t="shared" ref="V11:V32" si="3">Q11</f>
        <v>60</v>
      </c>
      <c r="W11" s="6">
        <f t="shared" si="1"/>
        <v>480</v>
      </c>
      <c r="X11" s="81">
        <f t="shared" si="2"/>
        <v>0.125</v>
      </c>
      <c r="Y11" s="81">
        <v>0</v>
      </c>
    </row>
    <row r="12" spans="1:25" s="6" customFormat="1" ht="111" hidden="1" customHeight="1" x14ac:dyDescent="0.25">
      <c r="A12" s="5" t="s">
        <v>49</v>
      </c>
      <c r="B12" s="87" t="s">
        <v>95</v>
      </c>
      <c r="C12" s="31"/>
      <c r="D12" s="31"/>
      <c r="E12" s="72"/>
      <c r="F12" s="31"/>
      <c r="G12" s="31"/>
      <c r="H12" s="31"/>
      <c r="I12" s="31"/>
      <c r="J12" s="69"/>
      <c r="K12" s="69"/>
      <c r="L12" s="69"/>
      <c r="M12" s="69"/>
      <c r="N12" s="69"/>
      <c r="O12" s="69"/>
      <c r="P12" s="32" t="s">
        <v>96</v>
      </c>
      <c r="Q12" s="76">
        <v>60</v>
      </c>
      <c r="R12" s="34" t="s">
        <v>127</v>
      </c>
      <c r="S12" s="3" t="str">
        <f>P12</f>
        <v>Surat Pengantar Permohonan Pertimbangan Teknis</v>
      </c>
      <c r="T12" s="33" t="s">
        <v>45</v>
      </c>
      <c r="V12" s="77">
        <f t="shared" si="3"/>
        <v>60</v>
      </c>
      <c r="W12" s="6">
        <f t="shared" si="1"/>
        <v>480</v>
      </c>
      <c r="X12" s="81">
        <f t="shared" si="2"/>
        <v>0.125</v>
      </c>
      <c r="Y12" s="81">
        <v>0</v>
      </c>
    </row>
    <row r="13" spans="1:25" s="6" customFormat="1" ht="96" hidden="1" customHeight="1" x14ac:dyDescent="0.25">
      <c r="A13" s="5" t="s">
        <v>50</v>
      </c>
      <c r="B13" s="87" t="s">
        <v>97</v>
      </c>
      <c r="C13" s="31"/>
      <c r="D13" s="31"/>
      <c r="E13" s="31"/>
      <c r="F13" s="31"/>
      <c r="G13" s="72"/>
      <c r="H13" s="31"/>
      <c r="I13" s="31"/>
      <c r="J13" s="69"/>
      <c r="K13" s="69"/>
      <c r="L13" s="69"/>
      <c r="M13" s="69"/>
      <c r="N13" s="69"/>
      <c r="O13" s="69"/>
      <c r="P13" s="32" t="s">
        <v>96</v>
      </c>
      <c r="Q13" s="76">
        <v>60</v>
      </c>
      <c r="R13" s="34" t="s">
        <v>127</v>
      </c>
      <c r="S13" s="3" t="str">
        <f>P13</f>
        <v>Surat Pengantar Permohonan Pertimbangan Teknis</v>
      </c>
      <c r="T13" s="33" t="s">
        <v>45</v>
      </c>
      <c r="V13" s="77">
        <f t="shared" si="3"/>
        <v>60</v>
      </c>
      <c r="W13" s="6">
        <f t="shared" si="1"/>
        <v>480</v>
      </c>
      <c r="X13" s="81">
        <f t="shared" si="2"/>
        <v>0.125</v>
      </c>
      <c r="Y13" s="81">
        <v>0</v>
      </c>
    </row>
    <row r="14" spans="1:25" s="6" customFormat="1" ht="66.75" hidden="1" customHeight="1" x14ac:dyDescent="0.25">
      <c r="A14" s="5" t="s">
        <v>51</v>
      </c>
      <c r="B14" s="87" t="s">
        <v>98</v>
      </c>
      <c r="C14" s="31"/>
      <c r="D14" s="31"/>
      <c r="E14" s="31"/>
      <c r="F14" s="31"/>
      <c r="G14" s="31"/>
      <c r="H14" s="72"/>
      <c r="I14" s="31"/>
      <c r="J14" s="69"/>
      <c r="K14" s="69"/>
      <c r="L14" s="69"/>
      <c r="M14" s="69"/>
      <c r="N14" s="69"/>
      <c r="O14" s="69"/>
      <c r="P14" s="32" t="s">
        <v>96</v>
      </c>
      <c r="Q14" s="76">
        <v>60</v>
      </c>
      <c r="R14" s="34" t="s">
        <v>127</v>
      </c>
      <c r="S14" s="3" t="str">
        <f>P14</f>
        <v>Surat Pengantar Permohonan Pertimbangan Teknis</v>
      </c>
      <c r="T14" s="33" t="s">
        <v>45</v>
      </c>
      <c r="V14" s="77">
        <f t="shared" si="3"/>
        <v>60</v>
      </c>
      <c r="W14" s="6">
        <f t="shared" si="1"/>
        <v>480</v>
      </c>
      <c r="X14" s="81">
        <f t="shared" si="2"/>
        <v>0.125</v>
      </c>
      <c r="Y14" s="81">
        <v>0</v>
      </c>
    </row>
    <row r="15" spans="1:25" s="6" customFormat="1" ht="78.75" hidden="1" customHeight="1" x14ac:dyDescent="0.25">
      <c r="A15" s="5" t="s">
        <v>52</v>
      </c>
      <c r="B15" s="87" t="s">
        <v>124</v>
      </c>
      <c r="C15" s="31"/>
      <c r="D15" s="31"/>
      <c r="E15" s="31"/>
      <c r="F15" s="31"/>
      <c r="G15" s="31"/>
      <c r="H15" s="31"/>
      <c r="I15" s="72"/>
      <c r="J15" s="69"/>
      <c r="K15" s="69"/>
      <c r="L15" s="69"/>
      <c r="M15" s="69"/>
      <c r="N15" s="69"/>
      <c r="O15" s="69"/>
      <c r="P15" s="32" t="s">
        <v>96</v>
      </c>
      <c r="Q15" s="76">
        <v>1</v>
      </c>
      <c r="R15" s="34" t="s">
        <v>128</v>
      </c>
      <c r="S15" s="3" t="str">
        <f>P15</f>
        <v>Surat Pengantar Permohonan Pertimbangan Teknis</v>
      </c>
      <c r="T15" s="33" t="s">
        <v>45</v>
      </c>
      <c r="V15" s="77">
        <f t="shared" ref="V15:V16" si="4">Q15*8*60</f>
        <v>480</v>
      </c>
      <c r="W15" s="6">
        <f t="shared" si="1"/>
        <v>480</v>
      </c>
      <c r="X15" s="81">
        <f t="shared" si="2"/>
        <v>1</v>
      </c>
      <c r="Y15" s="81">
        <v>0</v>
      </c>
    </row>
    <row r="16" spans="1:25" s="6" customFormat="1" ht="42.75" customHeight="1" x14ac:dyDescent="0.25">
      <c r="A16" s="5" t="s">
        <v>6</v>
      </c>
      <c r="B16" s="3" t="s">
        <v>99</v>
      </c>
      <c r="C16" s="31"/>
      <c r="D16" s="31"/>
      <c r="E16" s="31"/>
      <c r="F16" s="31"/>
      <c r="G16" s="31"/>
      <c r="H16" s="31"/>
      <c r="I16" s="31"/>
      <c r="J16" s="73"/>
      <c r="K16" s="73"/>
      <c r="L16" s="69"/>
      <c r="M16" s="69"/>
      <c r="N16" s="69"/>
      <c r="O16" s="69"/>
      <c r="P16" s="32" t="s">
        <v>96</v>
      </c>
      <c r="Q16" s="76">
        <v>1</v>
      </c>
      <c r="R16" s="34" t="s">
        <v>128</v>
      </c>
      <c r="S16" s="3" t="s">
        <v>89</v>
      </c>
      <c r="T16" s="33" t="s">
        <v>45</v>
      </c>
      <c r="V16" s="77">
        <f t="shared" si="4"/>
        <v>480</v>
      </c>
      <c r="W16" s="6">
        <f t="shared" si="1"/>
        <v>480</v>
      </c>
      <c r="X16" s="81">
        <f t="shared" si="2"/>
        <v>1</v>
      </c>
      <c r="Y16" s="81">
        <f t="shared" ref="Y16:Y24" si="5">X16</f>
        <v>1</v>
      </c>
    </row>
    <row r="17" spans="1:25" s="6" customFormat="1" ht="51" customHeight="1" x14ac:dyDescent="0.25">
      <c r="A17" s="5" t="s">
        <v>7</v>
      </c>
      <c r="B17" s="3" t="s">
        <v>161</v>
      </c>
      <c r="C17" s="31"/>
      <c r="D17" s="31"/>
      <c r="E17" s="31"/>
      <c r="F17" s="31"/>
      <c r="G17" s="31"/>
      <c r="H17" s="31"/>
      <c r="I17" s="31"/>
      <c r="J17" s="69"/>
      <c r="K17" s="69"/>
      <c r="L17" s="73"/>
      <c r="M17" s="69"/>
      <c r="N17" s="69"/>
      <c r="O17" s="69"/>
      <c r="P17" s="32" t="s">
        <v>125</v>
      </c>
      <c r="Q17" s="76">
        <v>20</v>
      </c>
      <c r="R17" s="34" t="s">
        <v>127</v>
      </c>
      <c r="S17" s="3" t="str">
        <f t="shared" ref="S17:S23" si="6">S16</f>
        <v>Proses</v>
      </c>
      <c r="T17" s="33"/>
      <c r="V17" s="77">
        <f t="shared" si="3"/>
        <v>20</v>
      </c>
      <c r="W17" s="6">
        <f t="shared" si="1"/>
        <v>480</v>
      </c>
      <c r="X17" s="81">
        <f t="shared" si="2"/>
        <v>4.1666666666666664E-2</v>
      </c>
      <c r="Y17" s="81">
        <f t="shared" si="5"/>
        <v>4.1666666666666664E-2</v>
      </c>
    </row>
    <row r="18" spans="1:25" s="6" customFormat="1" ht="39.75" customHeight="1" x14ac:dyDescent="0.25">
      <c r="A18" s="5" t="s">
        <v>8</v>
      </c>
      <c r="B18" s="3" t="s">
        <v>159</v>
      </c>
      <c r="C18" s="31"/>
      <c r="D18" s="31"/>
      <c r="E18" s="31"/>
      <c r="F18" s="31"/>
      <c r="G18" s="31"/>
      <c r="H18" s="31"/>
      <c r="I18" s="31"/>
      <c r="J18" s="69"/>
      <c r="K18" s="69"/>
      <c r="L18" s="69"/>
      <c r="M18" s="69"/>
      <c r="N18" s="73"/>
      <c r="O18" s="69"/>
      <c r="P18" s="32" t="s">
        <v>125</v>
      </c>
      <c r="Q18" s="76">
        <v>60</v>
      </c>
      <c r="R18" s="34" t="s">
        <v>127</v>
      </c>
      <c r="S18" s="3" t="str">
        <f>S16</f>
        <v>Proses</v>
      </c>
      <c r="T18" s="33"/>
      <c r="V18" s="77">
        <f t="shared" ref="V18" si="7">Q18</f>
        <v>60</v>
      </c>
      <c r="W18" s="6">
        <f t="shared" si="1"/>
        <v>480</v>
      </c>
      <c r="X18" s="81">
        <f t="shared" ref="X18" si="8">V18/W18</f>
        <v>0.125</v>
      </c>
      <c r="Y18" s="81">
        <f t="shared" si="5"/>
        <v>0.125</v>
      </c>
    </row>
    <row r="19" spans="1:25" s="6" customFormat="1" ht="45.75" customHeight="1" x14ac:dyDescent="0.25">
      <c r="A19" s="5" t="s">
        <v>9</v>
      </c>
      <c r="B19" s="3" t="s">
        <v>100</v>
      </c>
      <c r="C19" s="31"/>
      <c r="D19" s="31"/>
      <c r="E19" s="31"/>
      <c r="F19" s="31"/>
      <c r="G19" s="31"/>
      <c r="H19" s="31"/>
      <c r="I19" s="31"/>
      <c r="J19" s="69"/>
      <c r="K19" s="69"/>
      <c r="L19" s="69"/>
      <c r="M19" s="69"/>
      <c r="N19" s="73"/>
      <c r="O19" s="69"/>
      <c r="P19" s="32" t="s">
        <v>125</v>
      </c>
      <c r="Q19" s="76">
        <v>60</v>
      </c>
      <c r="R19" s="34" t="s">
        <v>127</v>
      </c>
      <c r="S19" s="3" t="str">
        <f>S17</f>
        <v>Proses</v>
      </c>
      <c r="T19" s="33"/>
      <c r="V19" s="77">
        <f t="shared" si="3"/>
        <v>60</v>
      </c>
      <c r="W19" s="6">
        <f t="shared" si="1"/>
        <v>480</v>
      </c>
      <c r="X19" s="81">
        <f t="shared" si="2"/>
        <v>0.125</v>
      </c>
      <c r="Y19" s="81">
        <f t="shared" si="5"/>
        <v>0.125</v>
      </c>
    </row>
    <row r="20" spans="1:25" s="6" customFormat="1" ht="42" customHeight="1" x14ac:dyDescent="0.25">
      <c r="A20" s="5" t="s">
        <v>10</v>
      </c>
      <c r="B20" s="3" t="s">
        <v>104</v>
      </c>
      <c r="C20" s="31"/>
      <c r="D20" s="31"/>
      <c r="E20" s="31"/>
      <c r="F20" s="31"/>
      <c r="G20" s="31"/>
      <c r="H20" s="31"/>
      <c r="I20" s="31"/>
      <c r="J20" s="69"/>
      <c r="K20" s="69"/>
      <c r="L20" s="69"/>
      <c r="M20" s="69"/>
      <c r="N20" s="69"/>
      <c r="O20" s="73"/>
      <c r="P20" s="32" t="s">
        <v>125</v>
      </c>
      <c r="Q20" s="76">
        <v>1</v>
      </c>
      <c r="R20" s="34" t="s">
        <v>128</v>
      </c>
      <c r="S20" s="3" t="str">
        <f t="shared" si="6"/>
        <v>Proses</v>
      </c>
      <c r="T20" s="33"/>
      <c r="V20" s="77">
        <f t="shared" ref="V20:V23" si="9">Q20*8*60</f>
        <v>480</v>
      </c>
      <c r="W20" s="6">
        <f t="shared" si="1"/>
        <v>480</v>
      </c>
      <c r="X20" s="81">
        <f t="shared" si="2"/>
        <v>1</v>
      </c>
      <c r="Y20" s="81">
        <f t="shared" si="5"/>
        <v>1</v>
      </c>
    </row>
    <row r="21" spans="1:25" s="6" customFormat="1" ht="95.25" customHeight="1" x14ac:dyDescent="0.25">
      <c r="A21" s="5" t="s">
        <v>49</v>
      </c>
      <c r="B21" s="3" t="s">
        <v>105</v>
      </c>
      <c r="C21" s="31"/>
      <c r="D21" s="31"/>
      <c r="E21" s="31"/>
      <c r="F21" s="31"/>
      <c r="G21" s="31"/>
      <c r="H21" s="31"/>
      <c r="I21" s="31"/>
      <c r="J21" s="69"/>
      <c r="K21" s="69"/>
      <c r="L21" s="69"/>
      <c r="M21" s="73"/>
      <c r="N21" s="69"/>
      <c r="O21" s="69"/>
      <c r="P21" s="32" t="s">
        <v>125</v>
      </c>
      <c r="Q21" s="76">
        <v>5</v>
      </c>
      <c r="R21" s="34" t="s">
        <v>128</v>
      </c>
      <c r="S21" s="3" t="s">
        <v>126</v>
      </c>
      <c r="T21" s="33"/>
      <c r="V21" s="77">
        <f t="shared" si="9"/>
        <v>2400</v>
      </c>
      <c r="W21" s="6">
        <f t="shared" si="1"/>
        <v>480</v>
      </c>
      <c r="X21" s="81">
        <f t="shared" si="2"/>
        <v>5</v>
      </c>
      <c r="Y21" s="81">
        <f t="shared" si="5"/>
        <v>5</v>
      </c>
    </row>
    <row r="22" spans="1:25" s="6" customFormat="1" ht="56.25" customHeight="1" x14ac:dyDescent="0.25">
      <c r="A22" s="5" t="s">
        <v>50</v>
      </c>
      <c r="B22" s="3" t="s">
        <v>106</v>
      </c>
      <c r="C22" s="31"/>
      <c r="D22" s="31"/>
      <c r="E22" s="31"/>
      <c r="F22" s="31"/>
      <c r="G22" s="31"/>
      <c r="H22" s="31"/>
      <c r="I22" s="31"/>
      <c r="J22" s="69"/>
      <c r="K22" s="69"/>
      <c r="L22" s="69"/>
      <c r="M22" s="69"/>
      <c r="N22" s="73"/>
      <c r="O22" s="69"/>
      <c r="P22" s="32" t="str">
        <f>S21</f>
        <v>Laporan Pertimbangan Teknis</v>
      </c>
      <c r="Q22" s="76">
        <v>1</v>
      </c>
      <c r="R22" s="34" t="s">
        <v>128</v>
      </c>
      <c r="S22" s="3" t="str">
        <f t="shared" si="6"/>
        <v>Laporan Pertimbangan Teknis</v>
      </c>
      <c r="T22" s="33"/>
      <c r="V22" s="77">
        <f t="shared" si="9"/>
        <v>480</v>
      </c>
      <c r="W22" s="6">
        <f t="shared" si="1"/>
        <v>480</v>
      </c>
      <c r="X22" s="81">
        <f t="shared" si="2"/>
        <v>1</v>
      </c>
      <c r="Y22" s="81">
        <f t="shared" si="5"/>
        <v>1</v>
      </c>
    </row>
    <row r="23" spans="1:25" s="6" customFormat="1" ht="66.75" customHeight="1" x14ac:dyDescent="0.25">
      <c r="A23" s="5" t="s">
        <v>51</v>
      </c>
      <c r="B23" s="3" t="s">
        <v>131</v>
      </c>
      <c r="C23" s="31"/>
      <c r="D23" s="31"/>
      <c r="E23" s="31"/>
      <c r="F23" s="31"/>
      <c r="G23" s="31"/>
      <c r="H23" s="31"/>
      <c r="I23" s="31"/>
      <c r="J23" s="69"/>
      <c r="K23" s="69"/>
      <c r="L23" s="69"/>
      <c r="M23" s="69"/>
      <c r="N23" s="69"/>
      <c r="O23" s="73"/>
      <c r="P23" s="32" t="str">
        <f>S22</f>
        <v>Laporan Pertimbangan Teknis</v>
      </c>
      <c r="Q23" s="76">
        <v>1</v>
      </c>
      <c r="R23" s="34" t="s">
        <v>128</v>
      </c>
      <c r="S23" s="3" t="str">
        <f t="shared" si="6"/>
        <v>Laporan Pertimbangan Teknis</v>
      </c>
      <c r="T23" s="33"/>
      <c r="V23" s="77">
        <f t="shared" si="9"/>
        <v>480</v>
      </c>
      <c r="W23" s="6">
        <f t="shared" si="1"/>
        <v>480</v>
      </c>
      <c r="X23" s="81">
        <f t="shared" si="2"/>
        <v>1</v>
      </c>
      <c r="Y23" s="81">
        <f t="shared" si="5"/>
        <v>1</v>
      </c>
    </row>
    <row r="24" spans="1:25" s="6" customFormat="1" ht="64.5" customHeight="1" x14ac:dyDescent="0.25">
      <c r="A24" s="5" t="s">
        <v>52</v>
      </c>
      <c r="B24" s="3" t="s">
        <v>108</v>
      </c>
      <c r="C24" s="31"/>
      <c r="D24" s="31"/>
      <c r="E24" s="31"/>
      <c r="F24" s="31"/>
      <c r="G24" s="31"/>
      <c r="H24" s="31"/>
      <c r="I24" s="31"/>
      <c r="J24" s="69"/>
      <c r="K24" s="69"/>
      <c r="L24" s="73"/>
      <c r="M24" s="69"/>
      <c r="N24" s="69"/>
      <c r="O24" s="69"/>
      <c r="P24" s="32" t="str">
        <f>S23</f>
        <v>Laporan Pertimbangan Teknis</v>
      </c>
      <c r="Q24" s="76">
        <v>30</v>
      </c>
      <c r="R24" s="34" t="s">
        <v>127</v>
      </c>
      <c r="S24" s="3" t="s">
        <v>89</v>
      </c>
      <c r="T24" s="33"/>
      <c r="V24" s="77">
        <f t="shared" si="3"/>
        <v>30</v>
      </c>
      <c r="W24" s="6">
        <f t="shared" si="1"/>
        <v>480</v>
      </c>
      <c r="X24" s="81">
        <f t="shared" si="2"/>
        <v>6.25E-2</v>
      </c>
      <c r="Y24" s="81">
        <f t="shared" si="5"/>
        <v>6.25E-2</v>
      </c>
    </row>
    <row r="25" spans="1:25" s="6" customFormat="1" ht="65.25" hidden="1" customHeight="1" x14ac:dyDescent="0.25">
      <c r="A25" s="5" t="s">
        <v>107</v>
      </c>
      <c r="B25" s="87" t="s">
        <v>109</v>
      </c>
      <c r="C25" s="31"/>
      <c r="D25" s="31"/>
      <c r="E25" s="31"/>
      <c r="F25" s="31"/>
      <c r="G25" s="31"/>
      <c r="H25" s="31"/>
      <c r="I25" s="31"/>
      <c r="J25" s="73"/>
      <c r="K25" s="73"/>
      <c r="L25" s="69"/>
      <c r="M25" s="69"/>
      <c r="N25" s="69"/>
      <c r="O25" s="69"/>
      <c r="P25" s="32" t="str">
        <f>P24</f>
        <v>Laporan Pertimbangan Teknis</v>
      </c>
      <c r="Q25" s="76">
        <v>30</v>
      </c>
      <c r="R25" s="34" t="s">
        <v>127</v>
      </c>
      <c r="S25" s="3" t="str">
        <f>S24</f>
        <v>Proses</v>
      </c>
      <c r="T25" s="33"/>
      <c r="V25" s="77">
        <f t="shared" si="3"/>
        <v>30</v>
      </c>
      <c r="W25" s="6">
        <f t="shared" si="1"/>
        <v>480</v>
      </c>
      <c r="X25" s="81">
        <f t="shared" si="2"/>
        <v>6.25E-2</v>
      </c>
      <c r="Y25" s="81">
        <v>0</v>
      </c>
    </row>
    <row r="26" spans="1:25" s="6" customFormat="1" ht="67.5" hidden="1" customHeight="1" x14ac:dyDescent="0.25">
      <c r="A26" s="5" t="s">
        <v>107</v>
      </c>
      <c r="B26" s="87" t="s">
        <v>110</v>
      </c>
      <c r="C26" s="31"/>
      <c r="D26" s="31"/>
      <c r="E26" s="31"/>
      <c r="F26" s="31"/>
      <c r="G26" s="72"/>
      <c r="H26" s="31"/>
      <c r="I26" s="31"/>
      <c r="J26" s="31"/>
      <c r="K26" s="31"/>
      <c r="L26" s="31"/>
      <c r="M26" s="31"/>
      <c r="N26" s="31"/>
      <c r="O26" s="31"/>
      <c r="P26" s="3" t="str">
        <f>P25</f>
        <v>Laporan Pertimbangan Teknis</v>
      </c>
      <c r="Q26" s="76">
        <v>60</v>
      </c>
      <c r="R26" s="34" t="s">
        <v>127</v>
      </c>
      <c r="S26" s="3" t="s">
        <v>66</v>
      </c>
      <c r="T26" s="33" t="s">
        <v>45</v>
      </c>
      <c r="V26" s="77">
        <f t="shared" si="3"/>
        <v>60</v>
      </c>
      <c r="W26" s="6">
        <f t="shared" si="1"/>
        <v>480</v>
      </c>
      <c r="X26" s="81">
        <f t="shared" si="2"/>
        <v>0.125</v>
      </c>
      <c r="Y26" s="81">
        <v>0</v>
      </c>
    </row>
    <row r="27" spans="1:25" s="6" customFormat="1" ht="63.75" hidden="1" customHeight="1" x14ac:dyDescent="0.25">
      <c r="A27" s="5" t="s">
        <v>112</v>
      </c>
      <c r="B27" s="87" t="s">
        <v>111</v>
      </c>
      <c r="C27" s="31"/>
      <c r="D27" s="31"/>
      <c r="E27" s="72"/>
      <c r="F27" s="31"/>
      <c r="G27" s="31"/>
      <c r="H27" s="31"/>
      <c r="I27" s="31"/>
      <c r="J27" s="31"/>
      <c r="K27" s="31"/>
      <c r="L27" s="31"/>
      <c r="M27" s="31"/>
      <c r="N27" s="31"/>
      <c r="O27" s="31"/>
      <c r="P27" s="3" t="s">
        <v>66</v>
      </c>
      <c r="Q27" s="76">
        <v>1</v>
      </c>
      <c r="R27" s="34" t="s">
        <v>128</v>
      </c>
      <c r="S27" s="3" t="s">
        <v>89</v>
      </c>
      <c r="T27" s="33" t="s">
        <v>45</v>
      </c>
      <c r="V27" s="77">
        <f t="shared" ref="V27" si="10">Q27*8*60</f>
        <v>480</v>
      </c>
      <c r="W27" s="6">
        <f t="shared" si="1"/>
        <v>480</v>
      </c>
      <c r="X27" s="81">
        <f t="shared" si="2"/>
        <v>1</v>
      </c>
      <c r="Y27" s="81">
        <v>0</v>
      </c>
    </row>
    <row r="28" spans="1:25" s="6" customFormat="1" ht="66.75" hidden="1" customHeight="1" x14ac:dyDescent="0.25">
      <c r="A28" s="5" t="s">
        <v>113</v>
      </c>
      <c r="B28" s="87" t="s">
        <v>114</v>
      </c>
      <c r="C28" s="31"/>
      <c r="D28" s="31"/>
      <c r="E28" s="31"/>
      <c r="F28" s="31"/>
      <c r="G28" s="72"/>
      <c r="H28" s="31"/>
      <c r="I28" s="31"/>
      <c r="J28" s="31"/>
      <c r="K28" s="31"/>
      <c r="L28" s="31"/>
      <c r="M28" s="31"/>
      <c r="N28" s="31"/>
      <c r="O28" s="31"/>
      <c r="P28" s="3" t="str">
        <f>P27</f>
        <v>Draft Surat Izin atau Draft Surat Penolakan Izin.</v>
      </c>
      <c r="Q28" s="76">
        <v>60</v>
      </c>
      <c r="R28" s="34" t="s">
        <v>127</v>
      </c>
      <c r="S28" s="3" t="str">
        <f>S27</f>
        <v>Proses</v>
      </c>
      <c r="T28" s="33" t="s">
        <v>45</v>
      </c>
      <c r="V28" s="77">
        <f t="shared" si="3"/>
        <v>60</v>
      </c>
      <c r="W28" s="6">
        <f t="shared" si="1"/>
        <v>480</v>
      </c>
      <c r="X28" s="81">
        <f t="shared" si="2"/>
        <v>0.125</v>
      </c>
      <c r="Y28" s="81">
        <v>0</v>
      </c>
    </row>
    <row r="29" spans="1:25" s="6" customFormat="1" ht="118.5" hidden="1" customHeight="1" x14ac:dyDescent="0.25">
      <c r="A29" s="5" t="s">
        <v>116</v>
      </c>
      <c r="B29" s="87" t="s">
        <v>115</v>
      </c>
      <c r="C29" s="31"/>
      <c r="D29" s="31"/>
      <c r="E29" s="31"/>
      <c r="F29" s="31"/>
      <c r="G29" s="31"/>
      <c r="H29" s="72"/>
      <c r="I29" s="31"/>
      <c r="J29" s="31"/>
      <c r="K29" s="31"/>
      <c r="L29" s="31"/>
      <c r="M29" s="31"/>
      <c r="N29" s="31"/>
      <c r="O29" s="31"/>
      <c r="P29" s="3" t="str">
        <f>P28</f>
        <v>Draft Surat Izin atau Draft Surat Penolakan Izin.</v>
      </c>
      <c r="Q29" s="76">
        <v>60</v>
      </c>
      <c r="R29" s="34" t="s">
        <v>127</v>
      </c>
      <c r="S29" s="3" t="str">
        <f>S28</f>
        <v>Proses</v>
      </c>
      <c r="T29" s="33"/>
      <c r="V29" s="77">
        <f t="shared" si="3"/>
        <v>60</v>
      </c>
      <c r="W29" s="6">
        <f t="shared" si="1"/>
        <v>480</v>
      </c>
      <c r="X29" s="81">
        <f t="shared" si="2"/>
        <v>0.125</v>
      </c>
      <c r="Y29" s="81">
        <v>0</v>
      </c>
    </row>
    <row r="30" spans="1:25" s="6" customFormat="1" ht="99.75" hidden="1" customHeight="1" x14ac:dyDescent="0.25">
      <c r="A30" s="5" t="s">
        <v>117</v>
      </c>
      <c r="B30" s="87" t="s">
        <v>118</v>
      </c>
      <c r="C30" s="31"/>
      <c r="D30" s="31"/>
      <c r="E30" s="31"/>
      <c r="F30" s="31"/>
      <c r="G30" s="31"/>
      <c r="H30" s="31"/>
      <c r="I30" s="72"/>
      <c r="J30" s="31"/>
      <c r="K30" s="31"/>
      <c r="L30" s="31"/>
      <c r="M30" s="31"/>
      <c r="N30" s="31"/>
      <c r="O30" s="31"/>
      <c r="P30" s="3" t="str">
        <f>P29</f>
        <v>Draft Surat Izin atau Draft Surat Penolakan Izin.</v>
      </c>
      <c r="Q30" s="76">
        <v>1</v>
      </c>
      <c r="R30" s="34" t="s">
        <v>128</v>
      </c>
      <c r="S30" s="3" t="str">
        <f>S29</f>
        <v>Proses</v>
      </c>
      <c r="T30" s="33" t="s">
        <v>45</v>
      </c>
      <c r="V30" s="77">
        <f t="shared" ref="V30" si="11">Q30*8*60</f>
        <v>480</v>
      </c>
      <c r="W30" s="6">
        <f t="shared" si="1"/>
        <v>480</v>
      </c>
      <c r="X30" s="81">
        <f t="shared" si="2"/>
        <v>1</v>
      </c>
      <c r="Y30" s="81">
        <v>0</v>
      </c>
    </row>
    <row r="31" spans="1:25" s="6" customFormat="1" ht="81.75" hidden="1" customHeight="1" x14ac:dyDescent="0.25">
      <c r="A31" s="5" t="s">
        <v>119</v>
      </c>
      <c r="B31" s="87" t="s">
        <v>120</v>
      </c>
      <c r="C31" s="72"/>
      <c r="D31" s="72"/>
      <c r="E31" s="72"/>
      <c r="F31" s="72"/>
      <c r="G31" s="72"/>
      <c r="H31" s="72"/>
      <c r="I31" s="72"/>
      <c r="J31" s="72"/>
      <c r="K31" s="72"/>
      <c r="L31" s="72"/>
      <c r="M31" s="31"/>
      <c r="N31" s="31"/>
      <c r="O31" s="31"/>
      <c r="P31" s="3" t="s">
        <v>67</v>
      </c>
      <c r="Q31" s="76">
        <v>30</v>
      </c>
      <c r="R31" s="34" t="s">
        <v>127</v>
      </c>
      <c r="S31" s="3" t="str">
        <f>P31</f>
        <v>Surat Izin atau Surat Penolakan Izin.</v>
      </c>
      <c r="T31" s="35" t="s">
        <v>47</v>
      </c>
      <c r="V31" s="77">
        <f t="shared" si="3"/>
        <v>30</v>
      </c>
      <c r="W31" s="6">
        <f t="shared" si="1"/>
        <v>480</v>
      </c>
      <c r="X31" s="81">
        <f t="shared" si="2"/>
        <v>6.25E-2</v>
      </c>
      <c r="Y31" s="81">
        <v>0</v>
      </c>
    </row>
    <row r="32" spans="1:25" s="6" customFormat="1" ht="67.5" hidden="1" customHeight="1" x14ac:dyDescent="0.25">
      <c r="A32" s="5" t="s">
        <v>122</v>
      </c>
      <c r="B32" s="87" t="s">
        <v>121</v>
      </c>
      <c r="C32" s="72"/>
      <c r="D32" s="72"/>
      <c r="E32" s="72"/>
      <c r="F32" s="72"/>
      <c r="G32" s="72"/>
      <c r="H32" s="72"/>
      <c r="I32" s="72"/>
      <c r="J32" s="72"/>
      <c r="K32" s="72"/>
      <c r="L32" s="72"/>
      <c r="M32" s="31"/>
      <c r="N32" s="31"/>
      <c r="O32" s="31"/>
      <c r="P32" s="3" t="str">
        <f>P31</f>
        <v>Surat Izin atau Surat Penolakan Izin.</v>
      </c>
      <c r="Q32" s="76">
        <v>30</v>
      </c>
      <c r="R32" s="34" t="s">
        <v>127</v>
      </c>
      <c r="S32" s="3" t="s">
        <v>89</v>
      </c>
      <c r="T32" s="35" t="s">
        <v>48</v>
      </c>
      <c r="V32" s="77">
        <f t="shared" si="3"/>
        <v>30</v>
      </c>
      <c r="W32" s="6">
        <f t="shared" si="1"/>
        <v>480</v>
      </c>
      <c r="X32" s="81">
        <f t="shared" si="2"/>
        <v>6.25E-2</v>
      </c>
      <c r="Y32" s="81">
        <v>0</v>
      </c>
    </row>
    <row r="33" spans="1:26" s="6" customFormat="1" ht="37.5" customHeight="1" x14ac:dyDescent="0.25">
      <c r="A33" s="5" t="s">
        <v>53</v>
      </c>
      <c r="B33" s="3" t="s">
        <v>165</v>
      </c>
      <c r="C33" s="72"/>
      <c r="D33" s="72"/>
      <c r="E33" s="72"/>
      <c r="F33" s="72"/>
      <c r="G33" s="72"/>
      <c r="H33" s="72"/>
      <c r="I33" s="72"/>
      <c r="J33" s="72"/>
      <c r="K33" s="72"/>
      <c r="L33" s="72"/>
      <c r="M33" s="31"/>
      <c r="N33" s="31"/>
      <c r="O33" s="31"/>
      <c r="P33" s="3" t="str">
        <f>P24</f>
        <v>Laporan Pertimbangan Teknis</v>
      </c>
      <c r="Q33" s="76"/>
      <c r="R33" s="34"/>
      <c r="S33" s="3"/>
      <c r="T33" s="33" t="s">
        <v>45</v>
      </c>
      <c r="V33" s="77">
        <f t="shared" ref="V33" si="12">Q33*8*60</f>
        <v>0</v>
      </c>
      <c r="W33" s="6">
        <f t="shared" si="1"/>
        <v>480</v>
      </c>
      <c r="X33" s="81">
        <f t="shared" si="2"/>
        <v>0</v>
      </c>
      <c r="Y33" s="81">
        <v>0</v>
      </c>
    </row>
    <row r="34" spans="1:26" s="6" customFormat="1" x14ac:dyDescent="0.25">
      <c r="T34" s="36"/>
      <c r="X34" s="81"/>
      <c r="Y34" s="81"/>
    </row>
    <row r="35" spans="1:26" s="6" customFormat="1" ht="15" x14ac:dyDescent="0.25">
      <c r="A35" s="84" t="s">
        <v>129</v>
      </c>
      <c r="T35" s="36"/>
      <c r="X35" s="83">
        <f>SUM(X6:X33)</f>
        <v>16.46875</v>
      </c>
      <c r="Y35" s="83">
        <f>SUM(Y6:Y33)</f>
        <v>9.3645833333333339</v>
      </c>
    </row>
    <row r="36" spans="1:26" ht="17.25" customHeight="1" x14ac:dyDescent="0.25">
      <c r="A36" s="14" t="s">
        <v>160</v>
      </c>
      <c r="T36" s="7"/>
      <c r="U36" s="37"/>
      <c r="X36" s="7"/>
      <c r="Z36" s="82"/>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43307086614173229" right="0.31496062992125984" top="0.74803149606299213" bottom="0.55118110236220474" header="0.31496062992125984" footer="0.31496062992125984"/>
  <pageSetup paperSize="256" scale="70" orientation="landscape" horizontalDpi="4294967293" vertic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BreakPreview" zoomScale="60" zoomScaleNormal="100" workbookViewId="0">
      <selection activeCell="L19" sqref="L19"/>
    </sheetView>
  </sheetViews>
  <sheetFormatPr defaultRowHeight="15" x14ac:dyDescent="0.25"/>
  <cols>
    <col min="1" max="1" width="3" style="14" customWidth="1"/>
    <col min="2" max="2" width="89.140625" style="14" customWidth="1"/>
    <col min="3" max="3" width="3" style="14" customWidth="1"/>
    <col min="4" max="4" width="15.85546875" style="14" customWidth="1"/>
    <col min="5" max="5" width="1.85546875" style="14" customWidth="1"/>
    <col min="6" max="6" width="13.7109375" style="14" customWidth="1"/>
    <col min="7" max="7" width="2" style="14" customWidth="1"/>
    <col min="8" max="8" width="42.7109375" style="14" customWidth="1"/>
    <col min="9" max="16384" width="9.140625" style="14"/>
  </cols>
  <sheetData>
    <row r="1" spans="1:8" x14ac:dyDescent="0.25">
      <c r="A1" s="159"/>
      <c r="B1" s="160"/>
      <c r="C1" s="161" t="s">
        <v>15</v>
      </c>
      <c r="D1" s="162"/>
      <c r="E1" s="123" t="s">
        <v>23</v>
      </c>
      <c r="F1" s="163"/>
      <c r="G1" s="163"/>
      <c r="H1" s="162"/>
    </row>
    <row r="2" spans="1:8" x14ac:dyDescent="0.25">
      <c r="A2" s="164"/>
      <c r="B2" s="165"/>
      <c r="C2" s="161" t="s">
        <v>16</v>
      </c>
      <c r="D2" s="162"/>
      <c r="E2" s="123" t="s">
        <v>23</v>
      </c>
      <c r="F2" s="166"/>
      <c r="G2" s="163"/>
      <c r="H2" s="162"/>
    </row>
    <row r="3" spans="1:8" x14ac:dyDescent="0.25">
      <c r="A3" s="167"/>
      <c r="B3" s="168"/>
      <c r="C3" s="161" t="s">
        <v>17</v>
      </c>
      <c r="D3" s="162"/>
      <c r="E3" s="123" t="s">
        <v>23</v>
      </c>
      <c r="F3" s="169"/>
      <c r="G3" s="163"/>
      <c r="H3" s="162"/>
    </row>
    <row r="4" spans="1:8" ht="15" customHeight="1" x14ac:dyDescent="0.25">
      <c r="A4" s="167"/>
      <c r="B4" s="168"/>
      <c r="C4" s="161" t="s">
        <v>18</v>
      </c>
      <c r="D4" s="162"/>
      <c r="E4" s="123" t="s">
        <v>23</v>
      </c>
      <c r="F4" s="169"/>
      <c r="G4" s="163"/>
      <c r="H4" s="162"/>
    </row>
    <row r="5" spans="1:8" ht="15" customHeight="1" x14ac:dyDescent="0.25">
      <c r="A5" s="170" t="s">
        <v>0</v>
      </c>
      <c r="B5" s="171"/>
      <c r="C5" s="174" t="s">
        <v>19</v>
      </c>
      <c r="D5" s="175"/>
      <c r="E5" s="122" t="s">
        <v>23</v>
      </c>
      <c r="F5" s="176" t="s">
        <v>20</v>
      </c>
      <c r="G5" s="176"/>
      <c r="H5" s="177"/>
    </row>
    <row r="6" spans="1:8" ht="15" customHeight="1" x14ac:dyDescent="0.25">
      <c r="A6" s="170"/>
      <c r="B6" s="171"/>
      <c r="C6" s="38"/>
      <c r="D6" s="117"/>
      <c r="E6" s="38"/>
      <c r="F6" s="178" t="s">
        <v>21</v>
      </c>
      <c r="G6" s="178"/>
      <c r="H6" s="168"/>
    </row>
    <row r="7" spans="1:8" ht="15" customHeight="1" x14ac:dyDescent="0.25">
      <c r="A7" s="172"/>
      <c r="B7" s="173"/>
      <c r="C7" s="39"/>
      <c r="D7" s="113"/>
      <c r="E7" s="39"/>
      <c r="F7" s="137"/>
      <c r="G7" s="137"/>
      <c r="H7" s="165"/>
    </row>
    <row r="8" spans="1:8" x14ac:dyDescent="0.25">
      <c r="A8" s="167"/>
      <c r="B8" s="168"/>
      <c r="C8" s="39"/>
      <c r="D8" s="113"/>
      <c r="E8" s="39"/>
      <c r="F8" s="137"/>
      <c r="G8" s="137"/>
      <c r="H8" s="165"/>
    </row>
    <row r="9" spans="1:8" x14ac:dyDescent="0.25">
      <c r="A9" s="167" t="s">
        <v>1</v>
      </c>
      <c r="B9" s="168"/>
      <c r="C9" s="39"/>
      <c r="D9" s="113"/>
      <c r="E9" s="39"/>
      <c r="F9" s="137"/>
      <c r="G9" s="137"/>
      <c r="H9" s="165"/>
    </row>
    <row r="10" spans="1:8" x14ac:dyDescent="0.25">
      <c r="A10" s="167" t="s">
        <v>2</v>
      </c>
      <c r="B10" s="168"/>
      <c r="C10" s="39"/>
      <c r="D10" s="113"/>
      <c r="E10" s="39"/>
      <c r="F10" s="186" t="s">
        <v>154</v>
      </c>
      <c r="G10" s="186"/>
      <c r="H10" s="187"/>
    </row>
    <row r="11" spans="1:8" x14ac:dyDescent="0.25">
      <c r="A11" s="188"/>
      <c r="B11" s="189"/>
      <c r="C11" s="39"/>
      <c r="D11" s="113"/>
      <c r="E11" s="39"/>
      <c r="F11" s="137" t="s">
        <v>155</v>
      </c>
      <c r="G11" s="137"/>
      <c r="H11" s="165"/>
    </row>
    <row r="12" spans="1:8" x14ac:dyDescent="0.25">
      <c r="A12" s="167"/>
      <c r="B12" s="168"/>
      <c r="C12" s="39"/>
      <c r="D12" s="113"/>
      <c r="E12" s="39"/>
      <c r="F12" s="137" t="s">
        <v>156</v>
      </c>
      <c r="G12" s="137"/>
      <c r="H12" s="165"/>
    </row>
    <row r="13" spans="1:8" x14ac:dyDescent="0.25">
      <c r="A13" s="167" t="s">
        <v>3</v>
      </c>
      <c r="B13" s="168"/>
      <c r="C13" s="39"/>
      <c r="D13" s="113"/>
      <c r="E13" s="39"/>
      <c r="F13" s="190"/>
      <c r="G13" s="190"/>
      <c r="H13" s="191"/>
    </row>
    <row r="14" spans="1:8" ht="15" customHeight="1" x14ac:dyDescent="0.25">
      <c r="A14" s="167" t="s">
        <v>195</v>
      </c>
      <c r="B14" s="168"/>
      <c r="C14" s="192" t="s">
        <v>22</v>
      </c>
      <c r="D14" s="193"/>
      <c r="E14" s="198" t="s">
        <v>23</v>
      </c>
      <c r="F14" s="201" t="s">
        <v>200</v>
      </c>
      <c r="G14" s="201"/>
      <c r="H14" s="202"/>
    </row>
    <row r="15" spans="1:8" ht="15" customHeight="1" x14ac:dyDescent="0.25">
      <c r="A15" s="120"/>
      <c r="B15" s="121"/>
      <c r="C15" s="194"/>
      <c r="D15" s="195"/>
      <c r="E15" s="199"/>
      <c r="F15" s="203"/>
      <c r="G15" s="203"/>
      <c r="H15" s="204"/>
    </row>
    <row r="16" spans="1:8" s="40" customFormat="1" x14ac:dyDescent="0.25">
      <c r="A16" s="207"/>
      <c r="B16" s="208"/>
      <c r="C16" s="196"/>
      <c r="D16" s="197"/>
      <c r="E16" s="200"/>
      <c r="F16" s="205"/>
      <c r="G16" s="205"/>
      <c r="H16" s="206"/>
    </row>
    <row r="17" spans="1:8" s="41" customFormat="1" x14ac:dyDescent="0.25">
      <c r="A17" s="179"/>
      <c r="B17" s="180"/>
      <c r="C17" s="180"/>
      <c r="D17" s="180"/>
      <c r="E17" s="180"/>
      <c r="F17" s="180"/>
      <c r="G17" s="180"/>
      <c r="H17" s="181"/>
    </row>
    <row r="18" spans="1:8" s="45" customFormat="1" x14ac:dyDescent="0.25">
      <c r="A18" s="42"/>
      <c r="B18" s="43" t="s">
        <v>4</v>
      </c>
      <c r="C18" s="44"/>
      <c r="D18" s="44" t="s">
        <v>24</v>
      </c>
      <c r="E18" s="44"/>
      <c r="F18" s="44"/>
      <c r="G18" s="44"/>
      <c r="H18" s="43"/>
    </row>
    <row r="19" spans="1:8" s="41" customFormat="1" ht="15" customHeight="1" x14ac:dyDescent="0.25">
      <c r="A19" s="118" t="s">
        <v>5</v>
      </c>
      <c r="B19" s="57" t="s">
        <v>163</v>
      </c>
      <c r="C19" s="46" t="s">
        <v>5</v>
      </c>
      <c r="D19" s="182" t="s">
        <v>56</v>
      </c>
      <c r="E19" s="182"/>
      <c r="F19" s="182"/>
      <c r="G19" s="182"/>
      <c r="H19" s="183"/>
    </row>
    <row r="20" spans="1:8" s="41" customFormat="1" ht="15" customHeight="1" x14ac:dyDescent="0.25">
      <c r="A20" s="119" t="s">
        <v>6</v>
      </c>
      <c r="B20" s="111" t="s">
        <v>201</v>
      </c>
      <c r="C20" s="212" t="s">
        <v>6</v>
      </c>
      <c r="D20" s="184" t="s">
        <v>202</v>
      </c>
      <c r="E20" s="184"/>
      <c r="F20" s="184"/>
      <c r="G20" s="184"/>
      <c r="H20" s="185"/>
    </row>
    <row r="21" spans="1:8" s="41" customFormat="1" ht="15" customHeight="1" x14ac:dyDescent="0.25">
      <c r="A21" s="119" t="s">
        <v>7</v>
      </c>
      <c r="B21" s="111" t="s">
        <v>196</v>
      </c>
      <c r="C21" s="212"/>
      <c r="D21" s="184"/>
      <c r="E21" s="184"/>
      <c r="F21" s="184"/>
      <c r="G21" s="184"/>
      <c r="H21" s="185"/>
    </row>
    <row r="22" spans="1:8" s="41" customFormat="1" ht="15" customHeight="1" x14ac:dyDescent="0.25">
      <c r="A22" s="119" t="s">
        <v>8</v>
      </c>
      <c r="B22" s="185" t="s">
        <v>197</v>
      </c>
      <c r="C22" s="212"/>
      <c r="D22" s="184"/>
      <c r="E22" s="184"/>
      <c r="F22" s="184"/>
      <c r="G22" s="184"/>
      <c r="H22" s="185"/>
    </row>
    <row r="23" spans="1:8" s="41" customFormat="1" ht="15" customHeight="1" x14ac:dyDescent="0.25">
      <c r="A23" s="51"/>
      <c r="B23" s="185"/>
      <c r="C23" s="212" t="s">
        <v>7</v>
      </c>
      <c r="D23" s="184" t="s">
        <v>203</v>
      </c>
      <c r="E23" s="184"/>
      <c r="F23" s="184"/>
      <c r="G23" s="184"/>
      <c r="H23" s="185"/>
    </row>
    <row r="24" spans="1:8" s="41" customFormat="1" ht="15" customHeight="1" x14ac:dyDescent="0.25">
      <c r="A24" s="212" t="s">
        <v>9</v>
      </c>
      <c r="B24" s="185" t="s">
        <v>198</v>
      </c>
      <c r="C24" s="212"/>
      <c r="D24" s="184"/>
      <c r="E24" s="184"/>
      <c r="F24" s="184"/>
      <c r="G24" s="184"/>
      <c r="H24" s="185"/>
    </row>
    <row r="25" spans="1:8" s="41" customFormat="1" ht="15" customHeight="1" x14ac:dyDescent="0.25">
      <c r="A25" s="212"/>
      <c r="B25" s="185"/>
      <c r="C25" s="212"/>
      <c r="D25" s="184"/>
      <c r="E25" s="184"/>
      <c r="F25" s="184"/>
      <c r="G25" s="184"/>
      <c r="H25" s="185"/>
    </row>
    <row r="26" spans="1:8" s="41" customFormat="1" ht="15" customHeight="1" x14ac:dyDescent="0.25">
      <c r="A26" s="212"/>
      <c r="B26" s="185"/>
      <c r="C26" s="112" t="s">
        <v>8</v>
      </c>
      <c r="D26" s="184" t="s">
        <v>57</v>
      </c>
      <c r="E26" s="184"/>
      <c r="F26" s="184"/>
      <c r="G26" s="184"/>
      <c r="H26" s="185"/>
    </row>
    <row r="27" spans="1:8" s="41" customFormat="1" ht="15" customHeight="1" x14ac:dyDescent="0.25">
      <c r="A27" s="212" t="s">
        <v>10</v>
      </c>
      <c r="B27" s="185" t="s">
        <v>157</v>
      </c>
      <c r="C27" s="112"/>
      <c r="D27" s="115"/>
      <c r="E27" s="115"/>
      <c r="F27" s="115"/>
      <c r="G27" s="115"/>
      <c r="H27" s="116"/>
    </row>
    <row r="28" spans="1:8" s="41" customFormat="1" ht="15" customHeight="1" x14ac:dyDescent="0.25">
      <c r="A28" s="212"/>
      <c r="B28" s="185"/>
      <c r="C28" s="112"/>
      <c r="D28" s="115"/>
      <c r="E28" s="115"/>
      <c r="F28" s="115"/>
      <c r="G28" s="115"/>
      <c r="H28" s="116"/>
    </row>
    <row r="29" spans="1:8" s="41" customFormat="1" ht="15" customHeight="1" x14ac:dyDescent="0.25">
      <c r="A29" s="212"/>
      <c r="B29" s="185"/>
      <c r="C29" s="112"/>
      <c r="D29" s="115"/>
      <c r="E29" s="115"/>
      <c r="F29" s="115"/>
      <c r="G29" s="115"/>
      <c r="H29" s="116"/>
    </row>
    <row r="30" spans="1:8" s="41" customFormat="1" ht="15" customHeight="1" x14ac:dyDescent="0.25">
      <c r="A30" s="119"/>
      <c r="B30" s="53"/>
      <c r="C30" s="112"/>
      <c r="D30" s="115"/>
      <c r="E30" s="115"/>
      <c r="F30" s="115"/>
      <c r="G30" s="115"/>
      <c r="H30" s="116"/>
    </row>
    <row r="31" spans="1:8" s="45" customFormat="1" x14ac:dyDescent="0.25">
      <c r="A31" s="2"/>
      <c r="B31" s="1" t="s">
        <v>11</v>
      </c>
      <c r="C31" s="2"/>
      <c r="D31" s="44" t="s">
        <v>25</v>
      </c>
      <c r="E31" s="44"/>
      <c r="F31" s="44"/>
      <c r="G31" s="44"/>
      <c r="H31" s="43"/>
    </row>
    <row r="32" spans="1:8" x14ac:dyDescent="0.25">
      <c r="A32" s="118" t="s">
        <v>5</v>
      </c>
      <c r="B32" s="48" t="s">
        <v>12</v>
      </c>
      <c r="C32" s="118" t="s">
        <v>5</v>
      </c>
      <c r="D32" s="213" t="s">
        <v>26</v>
      </c>
      <c r="E32" s="213"/>
      <c r="F32" s="213"/>
      <c r="G32" s="213"/>
      <c r="H32" s="214"/>
    </row>
    <row r="33" spans="1:8" x14ac:dyDescent="0.25">
      <c r="A33" s="119" t="s">
        <v>6</v>
      </c>
      <c r="B33" s="10" t="s">
        <v>14</v>
      </c>
      <c r="C33" s="119" t="s">
        <v>6</v>
      </c>
      <c r="D33" s="209" t="s">
        <v>27</v>
      </c>
      <c r="E33" s="209"/>
      <c r="F33" s="209"/>
      <c r="G33" s="209"/>
      <c r="H33" s="210"/>
    </row>
    <row r="34" spans="1:8" x14ac:dyDescent="0.25">
      <c r="A34" s="119" t="s">
        <v>7</v>
      </c>
      <c r="B34" s="10" t="s">
        <v>13</v>
      </c>
      <c r="C34" s="119" t="s">
        <v>7</v>
      </c>
      <c r="D34" s="209" t="s">
        <v>28</v>
      </c>
      <c r="E34" s="209"/>
      <c r="F34" s="209"/>
      <c r="G34" s="209"/>
      <c r="H34" s="210"/>
    </row>
    <row r="35" spans="1:8" x14ac:dyDescent="0.25">
      <c r="A35" s="119" t="s">
        <v>8</v>
      </c>
      <c r="B35" s="10" t="s">
        <v>35</v>
      </c>
      <c r="C35" s="119"/>
      <c r="D35" s="209"/>
      <c r="E35" s="209"/>
      <c r="F35" s="209"/>
      <c r="G35" s="209"/>
      <c r="H35" s="210"/>
    </row>
    <row r="36" spans="1:8" s="45" customFormat="1" x14ac:dyDescent="0.25">
      <c r="A36" s="2"/>
      <c r="B36" s="1" t="s">
        <v>29</v>
      </c>
      <c r="C36" s="2"/>
      <c r="D36" s="44" t="s">
        <v>30</v>
      </c>
      <c r="E36" s="44"/>
      <c r="F36" s="44"/>
      <c r="G36" s="44"/>
      <c r="H36" s="43"/>
    </row>
    <row r="37" spans="1:8" ht="15" customHeight="1" x14ac:dyDescent="0.25">
      <c r="A37" s="211" t="s">
        <v>31</v>
      </c>
      <c r="B37" s="183" t="s">
        <v>204</v>
      </c>
      <c r="C37" s="118" t="s">
        <v>5</v>
      </c>
      <c r="D37" s="49" t="s">
        <v>54</v>
      </c>
      <c r="E37" s="49"/>
      <c r="F37" s="49"/>
      <c r="G37" s="49" t="s">
        <v>23</v>
      </c>
      <c r="H37" s="113" t="s">
        <v>33</v>
      </c>
    </row>
    <row r="38" spans="1:8" ht="15" customHeight="1" x14ac:dyDescent="0.25">
      <c r="A38" s="212"/>
      <c r="B38" s="185"/>
      <c r="C38" s="50" t="s">
        <v>6</v>
      </c>
      <c r="D38" s="10" t="s">
        <v>55</v>
      </c>
      <c r="E38" s="10"/>
      <c r="F38" s="10"/>
      <c r="G38" s="10" t="s">
        <v>23</v>
      </c>
      <c r="H38" s="113" t="s">
        <v>34</v>
      </c>
    </row>
    <row r="39" spans="1:8" x14ac:dyDescent="0.25">
      <c r="A39" s="212"/>
      <c r="B39" s="185"/>
      <c r="C39" s="50" t="s">
        <v>7</v>
      </c>
      <c r="D39" s="10" t="s">
        <v>59</v>
      </c>
      <c r="E39" s="10"/>
      <c r="F39" s="10"/>
      <c r="G39" s="10" t="s">
        <v>23</v>
      </c>
      <c r="H39" s="113" t="s">
        <v>34</v>
      </c>
    </row>
    <row r="40" spans="1:8" ht="15" customHeight="1" x14ac:dyDescent="0.25">
      <c r="A40" s="212"/>
      <c r="B40" s="185"/>
      <c r="C40" s="50" t="s">
        <v>8</v>
      </c>
      <c r="D40" s="10" t="s">
        <v>199</v>
      </c>
      <c r="E40" s="10"/>
      <c r="F40" s="10"/>
      <c r="G40" s="10" t="s">
        <v>23</v>
      </c>
      <c r="H40" s="113" t="s">
        <v>34</v>
      </c>
    </row>
    <row r="41" spans="1:8" ht="15" customHeight="1" x14ac:dyDescent="0.25">
      <c r="A41" s="51"/>
      <c r="B41" s="125"/>
      <c r="C41" s="50" t="s">
        <v>9</v>
      </c>
      <c r="D41" s="10" t="s">
        <v>32</v>
      </c>
      <c r="E41" s="10"/>
      <c r="F41" s="10"/>
      <c r="G41" s="10" t="s">
        <v>23</v>
      </c>
      <c r="H41" s="113" t="s">
        <v>34</v>
      </c>
    </row>
    <row r="42" spans="1:8" ht="20.25" customHeight="1" x14ac:dyDescent="0.25">
      <c r="A42" s="52"/>
      <c r="B42" s="126"/>
      <c r="C42" s="124"/>
      <c r="D42" s="55"/>
      <c r="E42" s="55"/>
      <c r="F42" s="55"/>
      <c r="G42" s="55"/>
      <c r="H42" s="114"/>
    </row>
  </sheetData>
  <mergeCells count="52">
    <mergeCell ref="D26:H26"/>
    <mergeCell ref="D33:H33"/>
    <mergeCell ref="D34:H34"/>
    <mergeCell ref="D35:H35"/>
    <mergeCell ref="A37:A40"/>
    <mergeCell ref="B37:B40"/>
    <mergeCell ref="A17:H17"/>
    <mergeCell ref="D19:H19"/>
    <mergeCell ref="C20:C22"/>
    <mergeCell ref="D20:H22"/>
    <mergeCell ref="B22:B23"/>
    <mergeCell ref="C23:C25"/>
    <mergeCell ref="D23:H25"/>
    <mergeCell ref="B24:B26"/>
    <mergeCell ref="A24:A26"/>
    <mergeCell ref="B27:B29"/>
    <mergeCell ref="A27:A29"/>
    <mergeCell ref="D32:H32"/>
    <mergeCell ref="A12:B12"/>
    <mergeCell ref="F12:H12"/>
    <mergeCell ref="A13:B13"/>
    <mergeCell ref="F13:H13"/>
    <mergeCell ref="A14:B14"/>
    <mergeCell ref="C14:D16"/>
    <mergeCell ref="E14:E16"/>
    <mergeCell ref="F14:H16"/>
    <mergeCell ref="A16:B16"/>
    <mergeCell ref="A9:B9"/>
    <mergeCell ref="F9:H9"/>
    <mergeCell ref="A10:B10"/>
    <mergeCell ref="F10:H10"/>
    <mergeCell ref="A11:B11"/>
    <mergeCell ref="F11:H11"/>
    <mergeCell ref="A8:B8"/>
    <mergeCell ref="F8:H8"/>
    <mergeCell ref="A3:B3"/>
    <mergeCell ref="C3:D3"/>
    <mergeCell ref="F3:H3"/>
    <mergeCell ref="A4:B4"/>
    <mergeCell ref="C4:D4"/>
    <mergeCell ref="F4:H4"/>
    <mergeCell ref="A5:B7"/>
    <mergeCell ref="C5:D5"/>
    <mergeCell ref="F5:H5"/>
    <mergeCell ref="F6:H6"/>
    <mergeCell ref="F7:H7"/>
    <mergeCell ref="A1:B1"/>
    <mergeCell ref="C1:D1"/>
    <mergeCell ref="F1:H1"/>
    <mergeCell ref="A2:B2"/>
    <mergeCell ref="C2:D2"/>
    <mergeCell ref="F2:H2"/>
  </mergeCells>
  <printOptions horizontalCentered="1"/>
  <pageMargins left="0.51181102362204722" right="0.35433070866141736" top="1.0236220472440944" bottom="0.74803149606299213" header="0.31496062992125984" footer="0.31496062992125984"/>
  <pageSetup paperSize="256" scale="75" orientation="landscape"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36"/>
  <sheetViews>
    <sheetView view="pageBreakPreview" zoomScale="90" zoomScaleSheetLayoutView="90" workbookViewId="0">
      <pane ySplit="5" topLeftCell="A6" activePane="bottomLeft" state="frozen"/>
      <selection pane="bottomLeft" activeCell="P17" sqref="P17"/>
    </sheetView>
  </sheetViews>
  <sheetFormatPr defaultRowHeight="12.75" x14ac:dyDescent="0.2"/>
  <cols>
    <col min="1" max="1" width="4.28515625" style="7" customWidth="1"/>
    <col min="2" max="2" width="55.8554687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20.42578125" style="7" customWidth="1"/>
    <col min="17" max="17" width="3.7109375" style="7" customWidth="1"/>
    <col min="18" max="18" width="7" style="7" customWidth="1"/>
    <col min="19" max="19" width="13" style="7" customWidth="1"/>
    <col min="20" max="20" width="37.7109375" style="37" customWidth="1"/>
    <col min="21" max="21" width="9.140625" style="7"/>
    <col min="22" max="22" width="8.7109375" style="7" customWidth="1"/>
    <col min="23" max="23" width="5.28515625" style="7" customWidth="1"/>
    <col min="24" max="25" width="9.140625" style="82"/>
    <col min="26" max="16384" width="9.140625" style="7"/>
  </cols>
  <sheetData>
    <row r="1" spans="1:25" s="25" customFormat="1" ht="20.25" customHeight="1" x14ac:dyDescent="0.25">
      <c r="A1" s="221" t="s">
        <v>150</v>
      </c>
      <c r="B1" s="221"/>
      <c r="C1" s="221"/>
      <c r="D1" s="221"/>
      <c r="E1" s="221"/>
      <c r="F1" s="221"/>
      <c r="G1" s="221"/>
      <c r="H1" s="221"/>
      <c r="I1" s="221"/>
      <c r="J1" s="221"/>
      <c r="K1" s="221"/>
      <c r="L1" s="221"/>
      <c r="M1" s="221"/>
      <c r="N1" s="221"/>
      <c r="O1" s="221"/>
      <c r="P1" s="221"/>
      <c r="Q1" s="221"/>
      <c r="R1" s="221"/>
      <c r="S1" s="221"/>
      <c r="T1" s="221"/>
      <c r="X1" s="78"/>
      <c r="Y1" s="78"/>
    </row>
    <row r="2" spans="1:25" s="26" customFormat="1" x14ac:dyDescent="0.25">
      <c r="A2" s="8"/>
      <c r="B2" s="8"/>
      <c r="C2" s="8"/>
      <c r="D2" s="8"/>
      <c r="E2" s="8"/>
      <c r="F2" s="8"/>
      <c r="G2" s="8"/>
      <c r="H2" s="8"/>
      <c r="I2" s="8"/>
      <c r="J2" s="8"/>
      <c r="K2" s="8"/>
      <c r="L2" s="8"/>
      <c r="M2" s="8"/>
      <c r="N2" s="8"/>
      <c r="O2" s="8"/>
      <c r="P2" s="8"/>
      <c r="Q2" s="8"/>
      <c r="R2" s="8"/>
      <c r="S2" s="8"/>
      <c r="T2" s="9"/>
      <c r="X2" s="79"/>
      <c r="Y2" s="79"/>
    </row>
    <row r="3" spans="1:25" s="27" customFormat="1" ht="18" customHeight="1" x14ac:dyDescent="0.25">
      <c r="A3" s="215" t="s">
        <v>36</v>
      </c>
      <c r="B3" s="215" t="s">
        <v>37</v>
      </c>
      <c r="C3" s="223" t="s">
        <v>38</v>
      </c>
      <c r="D3" s="224"/>
      <c r="E3" s="224"/>
      <c r="F3" s="224"/>
      <c r="G3" s="224"/>
      <c r="H3" s="224"/>
      <c r="I3" s="224"/>
      <c r="J3" s="224"/>
      <c r="K3" s="224"/>
      <c r="L3" s="224"/>
      <c r="M3" s="224"/>
      <c r="N3" s="224"/>
      <c r="O3" s="225"/>
      <c r="P3" s="223" t="s">
        <v>40</v>
      </c>
      <c r="Q3" s="224"/>
      <c r="R3" s="224"/>
      <c r="S3" s="225"/>
      <c r="T3" s="215" t="s">
        <v>44</v>
      </c>
      <c r="X3" s="80"/>
      <c r="Y3" s="80"/>
    </row>
    <row r="4" spans="1:25" s="27" customFormat="1" ht="18" customHeight="1" x14ac:dyDescent="0.25">
      <c r="A4" s="222"/>
      <c r="B4" s="222"/>
      <c r="C4" s="226" t="s">
        <v>39</v>
      </c>
      <c r="D4" s="226" t="s">
        <v>158</v>
      </c>
      <c r="E4" s="228" t="s">
        <v>78</v>
      </c>
      <c r="F4" s="229"/>
      <c r="G4" s="229"/>
      <c r="H4" s="229"/>
      <c r="I4" s="229"/>
      <c r="J4" s="230"/>
      <c r="K4" s="228" t="s">
        <v>86</v>
      </c>
      <c r="L4" s="229"/>
      <c r="M4" s="229"/>
      <c r="N4" s="229"/>
      <c r="O4" s="230"/>
      <c r="P4" s="215" t="s">
        <v>41</v>
      </c>
      <c r="Q4" s="217" t="s">
        <v>42</v>
      </c>
      <c r="R4" s="218"/>
      <c r="S4" s="215" t="s">
        <v>43</v>
      </c>
      <c r="T4" s="222"/>
      <c r="X4" s="80"/>
      <c r="Y4" s="80"/>
    </row>
    <row r="5" spans="1:25" s="27" customFormat="1" ht="37.5" customHeight="1" thickBot="1" x14ac:dyDescent="0.3">
      <c r="A5" s="216"/>
      <c r="B5" s="216"/>
      <c r="C5" s="227"/>
      <c r="D5" s="227"/>
      <c r="E5" s="86" t="s">
        <v>80</v>
      </c>
      <c r="F5" s="86" t="s">
        <v>81</v>
      </c>
      <c r="G5" s="86" t="s">
        <v>82</v>
      </c>
      <c r="H5" s="86" t="s">
        <v>83</v>
      </c>
      <c r="I5" s="86" t="s">
        <v>79</v>
      </c>
      <c r="J5" s="86" t="s">
        <v>84</v>
      </c>
      <c r="K5" s="74" t="s">
        <v>77</v>
      </c>
      <c r="L5" s="74" t="s">
        <v>130</v>
      </c>
      <c r="M5" s="74" t="s">
        <v>81</v>
      </c>
      <c r="N5" s="74" t="s">
        <v>83</v>
      </c>
      <c r="O5" s="74" t="s">
        <v>85</v>
      </c>
      <c r="P5" s="216"/>
      <c r="Q5" s="219"/>
      <c r="R5" s="220"/>
      <c r="S5" s="216"/>
      <c r="T5" s="216"/>
      <c r="X5" s="80"/>
      <c r="Y5" s="80"/>
    </row>
    <row r="6" spans="1:25" s="6" customFormat="1" ht="44.25" customHeight="1" thickTop="1" x14ac:dyDescent="0.25">
      <c r="A6" s="4" t="s">
        <v>5</v>
      </c>
      <c r="B6" s="28" t="s">
        <v>164</v>
      </c>
      <c r="C6" s="71"/>
      <c r="D6" s="29"/>
      <c r="E6" s="29"/>
      <c r="F6" s="29"/>
      <c r="G6" s="29"/>
      <c r="H6" s="29"/>
      <c r="I6" s="29"/>
      <c r="J6" s="68"/>
      <c r="K6" s="68"/>
      <c r="L6" s="68"/>
      <c r="M6" s="68"/>
      <c r="N6" s="68"/>
      <c r="O6" s="68"/>
      <c r="P6" s="56" t="s">
        <v>88</v>
      </c>
      <c r="Q6" s="75">
        <v>5</v>
      </c>
      <c r="R6" s="70" t="s">
        <v>127</v>
      </c>
      <c r="S6" s="30" t="s">
        <v>89</v>
      </c>
      <c r="T6" s="70" t="s">
        <v>143</v>
      </c>
      <c r="V6" s="77">
        <f>Q6</f>
        <v>5</v>
      </c>
      <c r="W6" s="6">
        <f>8*60</f>
        <v>480</v>
      </c>
      <c r="X6" s="81">
        <f>V6/W6</f>
        <v>1.0416666666666666E-2</v>
      </c>
      <c r="Y6" s="81">
        <f>X6</f>
        <v>1.0416666666666666E-2</v>
      </c>
    </row>
    <row r="7" spans="1:25" s="6" customFormat="1" ht="66.75" hidden="1" customHeight="1" x14ac:dyDescent="0.25">
      <c r="A7" s="5" t="s">
        <v>6</v>
      </c>
      <c r="B7" s="87" t="s">
        <v>87</v>
      </c>
      <c r="C7" s="31"/>
      <c r="D7" s="72"/>
      <c r="E7" s="31"/>
      <c r="F7" s="31"/>
      <c r="G7" s="31"/>
      <c r="H7" s="31"/>
      <c r="I7" s="31"/>
      <c r="J7" s="69"/>
      <c r="K7" s="69"/>
      <c r="L7" s="69"/>
      <c r="M7" s="69"/>
      <c r="N7" s="69"/>
      <c r="O7" s="69"/>
      <c r="P7" s="32" t="s">
        <v>88</v>
      </c>
      <c r="Q7" s="76">
        <v>20</v>
      </c>
      <c r="R7" s="34" t="s">
        <v>127</v>
      </c>
      <c r="S7" s="3" t="s">
        <v>89</v>
      </c>
      <c r="T7" s="3" t="s">
        <v>46</v>
      </c>
      <c r="V7" s="77">
        <f>Q7</f>
        <v>20</v>
      </c>
      <c r="W7" s="6">
        <f>8*60</f>
        <v>480</v>
      </c>
      <c r="X7" s="81">
        <f>V7/W7</f>
        <v>4.1666666666666664E-2</v>
      </c>
      <c r="Y7" s="81">
        <v>0</v>
      </c>
    </row>
    <row r="8" spans="1:25" s="6" customFormat="1" ht="40.5" hidden="1" customHeight="1" x14ac:dyDescent="0.25">
      <c r="A8" s="5" t="s">
        <v>7</v>
      </c>
      <c r="B8" s="87" t="s">
        <v>90</v>
      </c>
      <c r="C8" s="31"/>
      <c r="D8" s="31"/>
      <c r="E8" s="31"/>
      <c r="F8" s="31"/>
      <c r="G8" s="31"/>
      <c r="H8" s="31"/>
      <c r="I8" s="72"/>
      <c r="J8" s="69"/>
      <c r="K8" s="69"/>
      <c r="L8" s="69"/>
      <c r="M8" s="69"/>
      <c r="N8" s="69"/>
      <c r="O8" s="69"/>
      <c r="P8" s="32" t="s">
        <v>88</v>
      </c>
      <c r="Q8" s="76">
        <v>1</v>
      </c>
      <c r="R8" s="34" t="s">
        <v>128</v>
      </c>
      <c r="S8" s="3" t="s">
        <v>89</v>
      </c>
      <c r="T8" s="33" t="s">
        <v>45</v>
      </c>
      <c r="V8" s="77">
        <f>Q8*8*60</f>
        <v>480</v>
      </c>
      <c r="W8" s="6">
        <f>8*60</f>
        <v>480</v>
      </c>
      <c r="X8" s="81">
        <f>V8/W8</f>
        <v>1</v>
      </c>
      <c r="Y8" s="81">
        <v>0</v>
      </c>
    </row>
    <row r="9" spans="1:25" s="6" customFormat="1" ht="54.75" hidden="1" customHeight="1" x14ac:dyDescent="0.25">
      <c r="A9" s="5" t="s">
        <v>8</v>
      </c>
      <c r="B9" s="87" t="s">
        <v>91</v>
      </c>
      <c r="C9" s="31"/>
      <c r="D9" s="31"/>
      <c r="E9" s="31"/>
      <c r="F9" s="72"/>
      <c r="G9" s="31"/>
      <c r="H9" s="31"/>
      <c r="I9" s="31"/>
      <c r="J9" s="69"/>
      <c r="K9" s="69"/>
      <c r="L9" s="69"/>
      <c r="M9" s="69"/>
      <c r="N9" s="69"/>
      <c r="O9" s="69"/>
      <c r="P9" s="32" t="s">
        <v>88</v>
      </c>
      <c r="Q9" s="76">
        <v>1</v>
      </c>
      <c r="R9" s="34" t="s">
        <v>128</v>
      </c>
      <c r="S9" s="3" t="s">
        <v>92</v>
      </c>
      <c r="T9" s="33" t="s">
        <v>45</v>
      </c>
      <c r="V9" s="77">
        <f t="shared" ref="V9:V10" si="0">Q9*8*60</f>
        <v>480</v>
      </c>
      <c r="W9" s="6">
        <f t="shared" ref="W9:W33" si="1">8*60</f>
        <v>480</v>
      </c>
      <c r="X9" s="81">
        <f t="shared" ref="X9:X33" si="2">V9/W9</f>
        <v>1</v>
      </c>
      <c r="Y9" s="81">
        <v>0</v>
      </c>
    </row>
    <row r="10" spans="1:25" s="6" customFormat="1" ht="41.25" hidden="1" customHeight="1" x14ac:dyDescent="0.25">
      <c r="A10" s="5" t="s">
        <v>9</v>
      </c>
      <c r="B10" s="87" t="s">
        <v>93</v>
      </c>
      <c r="C10" s="31"/>
      <c r="D10" s="31"/>
      <c r="E10" s="31"/>
      <c r="F10" s="31"/>
      <c r="G10" s="31"/>
      <c r="H10" s="31"/>
      <c r="I10" s="72"/>
      <c r="J10" s="69"/>
      <c r="K10" s="69"/>
      <c r="L10" s="69"/>
      <c r="M10" s="69"/>
      <c r="N10" s="69"/>
      <c r="O10" s="69"/>
      <c r="P10" s="32" t="str">
        <f>S9</f>
        <v>Kajian Tim Teknis</v>
      </c>
      <c r="Q10" s="76">
        <v>1</v>
      </c>
      <c r="R10" s="34" t="s">
        <v>128</v>
      </c>
      <c r="S10" s="3" t="s">
        <v>92</v>
      </c>
      <c r="T10" s="33" t="s">
        <v>45</v>
      </c>
      <c r="V10" s="77">
        <f t="shared" si="0"/>
        <v>480</v>
      </c>
      <c r="W10" s="6">
        <f t="shared" si="1"/>
        <v>480</v>
      </c>
      <c r="X10" s="81">
        <f t="shared" si="2"/>
        <v>1</v>
      </c>
      <c r="Y10" s="81">
        <v>0</v>
      </c>
    </row>
    <row r="11" spans="1:25" s="6" customFormat="1" ht="41.25" hidden="1" customHeight="1" x14ac:dyDescent="0.25">
      <c r="A11" s="5" t="s">
        <v>10</v>
      </c>
      <c r="B11" s="87" t="s">
        <v>94</v>
      </c>
      <c r="C11" s="31"/>
      <c r="D11" s="31"/>
      <c r="E11" s="31"/>
      <c r="F11" s="31"/>
      <c r="G11" s="72"/>
      <c r="H11" s="31"/>
      <c r="I11" s="31"/>
      <c r="J11" s="69"/>
      <c r="K11" s="69"/>
      <c r="L11" s="69"/>
      <c r="M11" s="69"/>
      <c r="N11" s="69"/>
      <c r="O11" s="69"/>
      <c r="P11" s="32" t="str">
        <f>S10</f>
        <v>Kajian Tim Teknis</v>
      </c>
      <c r="Q11" s="76">
        <v>60</v>
      </c>
      <c r="R11" s="34" t="s">
        <v>127</v>
      </c>
      <c r="S11" s="3" t="s">
        <v>92</v>
      </c>
      <c r="T11" s="33" t="s">
        <v>45</v>
      </c>
      <c r="V11" s="77">
        <f t="shared" ref="V11:V32" si="3">Q11</f>
        <v>60</v>
      </c>
      <c r="W11" s="6">
        <f t="shared" si="1"/>
        <v>480</v>
      </c>
      <c r="X11" s="81">
        <f t="shared" si="2"/>
        <v>0.125</v>
      </c>
      <c r="Y11" s="81">
        <v>0</v>
      </c>
    </row>
    <row r="12" spans="1:25" s="6" customFormat="1" ht="111" hidden="1" customHeight="1" x14ac:dyDescent="0.25">
      <c r="A12" s="5" t="s">
        <v>49</v>
      </c>
      <c r="B12" s="87" t="s">
        <v>95</v>
      </c>
      <c r="C12" s="31"/>
      <c r="D12" s="31"/>
      <c r="E12" s="72"/>
      <c r="F12" s="31"/>
      <c r="G12" s="31"/>
      <c r="H12" s="31"/>
      <c r="I12" s="31"/>
      <c r="J12" s="69"/>
      <c r="K12" s="69"/>
      <c r="L12" s="69"/>
      <c r="M12" s="69"/>
      <c r="N12" s="69"/>
      <c r="O12" s="69"/>
      <c r="P12" s="32" t="s">
        <v>96</v>
      </c>
      <c r="Q12" s="76">
        <v>60</v>
      </c>
      <c r="R12" s="34" t="s">
        <v>127</v>
      </c>
      <c r="S12" s="3" t="str">
        <f>P12</f>
        <v>Surat Pengantar Permohonan Pertimbangan Teknis</v>
      </c>
      <c r="T12" s="33" t="s">
        <v>45</v>
      </c>
      <c r="V12" s="77">
        <f t="shared" si="3"/>
        <v>60</v>
      </c>
      <c r="W12" s="6">
        <f t="shared" si="1"/>
        <v>480</v>
      </c>
      <c r="X12" s="81">
        <f t="shared" si="2"/>
        <v>0.125</v>
      </c>
      <c r="Y12" s="81">
        <v>0</v>
      </c>
    </row>
    <row r="13" spans="1:25" s="6" customFormat="1" ht="96" hidden="1" customHeight="1" x14ac:dyDescent="0.25">
      <c r="A13" s="5" t="s">
        <v>50</v>
      </c>
      <c r="B13" s="87" t="s">
        <v>97</v>
      </c>
      <c r="C13" s="31"/>
      <c r="D13" s="31"/>
      <c r="E13" s="31"/>
      <c r="F13" s="31"/>
      <c r="G13" s="72"/>
      <c r="H13" s="31"/>
      <c r="I13" s="31"/>
      <c r="J13" s="69"/>
      <c r="K13" s="69"/>
      <c r="L13" s="69"/>
      <c r="M13" s="69"/>
      <c r="N13" s="69"/>
      <c r="O13" s="69"/>
      <c r="P13" s="32" t="s">
        <v>96</v>
      </c>
      <c r="Q13" s="76">
        <v>60</v>
      </c>
      <c r="R13" s="34" t="s">
        <v>127</v>
      </c>
      <c r="S13" s="3" t="str">
        <f>P13</f>
        <v>Surat Pengantar Permohonan Pertimbangan Teknis</v>
      </c>
      <c r="T13" s="33" t="s">
        <v>45</v>
      </c>
      <c r="V13" s="77">
        <f t="shared" si="3"/>
        <v>60</v>
      </c>
      <c r="W13" s="6">
        <f t="shared" si="1"/>
        <v>480</v>
      </c>
      <c r="X13" s="81">
        <f t="shared" si="2"/>
        <v>0.125</v>
      </c>
      <c r="Y13" s="81">
        <v>0</v>
      </c>
    </row>
    <row r="14" spans="1:25" s="6" customFormat="1" ht="66.75" hidden="1" customHeight="1" x14ac:dyDescent="0.25">
      <c r="A14" s="5" t="s">
        <v>51</v>
      </c>
      <c r="B14" s="87" t="s">
        <v>98</v>
      </c>
      <c r="C14" s="31"/>
      <c r="D14" s="31"/>
      <c r="E14" s="31"/>
      <c r="F14" s="31"/>
      <c r="G14" s="31"/>
      <c r="H14" s="72"/>
      <c r="I14" s="31"/>
      <c r="J14" s="69"/>
      <c r="K14" s="69"/>
      <c r="L14" s="69"/>
      <c r="M14" s="69"/>
      <c r="N14" s="69"/>
      <c r="O14" s="69"/>
      <c r="P14" s="32" t="s">
        <v>96</v>
      </c>
      <c r="Q14" s="76">
        <v>60</v>
      </c>
      <c r="R14" s="34" t="s">
        <v>127</v>
      </c>
      <c r="S14" s="3" t="str">
        <f>P14</f>
        <v>Surat Pengantar Permohonan Pertimbangan Teknis</v>
      </c>
      <c r="T14" s="33" t="s">
        <v>45</v>
      </c>
      <c r="V14" s="77">
        <f t="shared" si="3"/>
        <v>60</v>
      </c>
      <c r="W14" s="6">
        <f t="shared" si="1"/>
        <v>480</v>
      </c>
      <c r="X14" s="81">
        <f t="shared" si="2"/>
        <v>0.125</v>
      </c>
      <c r="Y14" s="81">
        <v>0</v>
      </c>
    </row>
    <row r="15" spans="1:25" s="6" customFormat="1" ht="78.75" hidden="1" customHeight="1" x14ac:dyDescent="0.25">
      <c r="A15" s="5" t="s">
        <v>52</v>
      </c>
      <c r="B15" s="87" t="s">
        <v>124</v>
      </c>
      <c r="C15" s="31"/>
      <c r="D15" s="31"/>
      <c r="E15" s="31"/>
      <c r="F15" s="31"/>
      <c r="G15" s="31"/>
      <c r="H15" s="31"/>
      <c r="I15" s="72"/>
      <c r="J15" s="69"/>
      <c r="K15" s="69"/>
      <c r="L15" s="69"/>
      <c r="M15" s="69"/>
      <c r="N15" s="69"/>
      <c r="O15" s="69"/>
      <c r="P15" s="32" t="s">
        <v>96</v>
      </c>
      <c r="Q15" s="76">
        <v>1</v>
      </c>
      <c r="R15" s="34" t="s">
        <v>128</v>
      </c>
      <c r="S15" s="3" t="str">
        <f>P15</f>
        <v>Surat Pengantar Permohonan Pertimbangan Teknis</v>
      </c>
      <c r="T15" s="33" t="s">
        <v>45</v>
      </c>
      <c r="V15" s="77">
        <f t="shared" ref="V15:V16" si="4">Q15*8*60</f>
        <v>480</v>
      </c>
      <c r="W15" s="6">
        <f t="shared" si="1"/>
        <v>480</v>
      </c>
      <c r="X15" s="81">
        <f t="shared" si="2"/>
        <v>1</v>
      </c>
      <c r="Y15" s="81">
        <v>0</v>
      </c>
    </row>
    <row r="16" spans="1:25" s="6" customFormat="1" ht="39.75" customHeight="1" x14ac:dyDescent="0.25">
      <c r="A16" s="5" t="s">
        <v>6</v>
      </c>
      <c r="B16" s="3" t="s">
        <v>99</v>
      </c>
      <c r="C16" s="31"/>
      <c r="D16" s="31"/>
      <c r="E16" s="31"/>
      <c r="F16" s="31"/>
      <c r="G16" s="31"/>
      <c r="H16" s="31"/>
      <c r="I16" s="31"/>
      <c r="J16" s="73"/>
      <c r="K16" s="73"/>
      <c r="L16" s="69"/>
      <c r="M16" s="69"/>
      <c r="N16" s="69"/>
      <c r="O16" s="69"/>
      <c r="P16" s="32" t="s">
        <v>96</v>
      </c>
      <c r="Q16" s="76">
        <v>1</v>
      </c>
      <c r="R16" s="34" t="s">
        <v>128</v>
      </c>
      <c r="S16" s="3" t="s">
        <v>89</v>
      </c>
      <c r="T16" s="33" t="s">
        <v>45</v>
      </c>
      <c r="V16" s="77">
        <f t="shared" si="4"/>
        <v>480</v>
      </c>
      <c r="W16" s="6">
        <f t="shared" si="1"/>
        <v>480</v>
      </c>
      <c r="X16" s="81">
        <f t="shared" si="2"/>
        <v>1</v>
      </c>
      <c r="Y16" s="81">
        <f t="shared" ref="Y16:Y24" si="5">X16</f>
        <v>1</v>
      </c>
    </row>
    <row r="17" spans="1:25" s="6" customFormat="1" ht="54.75" customHeight="1" x14ac:dyDescent="0.25">
      <c r="A17" s="5" t="s">
        <v>7</v>
      </c>
      <c r="B17" s="3" t="s">
        <v>161</v>
      </c>
      <c r="C17" s="31"/>
      <c r="D17" s="31"/>
      <c r="E17" s="31"/>
      <c r="F17" s="31"/>
      <c r="G17" s="31"/>
      <c r="H17" s="31"/>
      <c r="I17" s="31"/>
      <c r="J17" s="69"/>
      <c r="K17" s="69"/>
      <c r="L17" s="73"/>
      <c r="M17" s="69"/>
      <c r="N17" s="69"/>
      <c r="O17" s="69"/>
      <c r="P17" s="32" t="s">
        <v>125</v>
      </c>
      <c r="Q17" s="76">
        <v>20</v>
      </c>
      <c r="R17" s="34" t="s">
        <v>127</v>
      </c>
      <c r="S17" s="3" t="str">
        <f t="shared" ref="S17:S23" si="6">S16</f>
        <v>Proses</v>
      </c>
      <c r="T17" s="33"/>
      <c r="V17" s="77">
        <f t="shared" si="3"/>
        <v>20</v>
      </c>
      <c r="W17" s="6">
        <f t="shared" si="1"/>
        <v>480</v>
      </c>
      <c r="X17" s="81">
        <f t="shared" si="2"/>
        <v>4.1666666666666664E-2</v>
      </c>
      <c r="Y17" s="81">
        <f t="shared" si="5"/>
        <v>4.1666666666666664E-2</v>
      </c>
    </row>
    <row r="18" spans="1:25" s="6" customFormat="1" ht="33.75" customHeight="1" x14ac:dyDescent="0.25">
      <c r="A18" s="5" t="s">
        <v>8</v>
      </c>
      <c r="B18" s="3" t="s">
        <v>159</v>
      </c>
      <c r="C18" s="31"/>
      <c r="D18" s="31"/>
      <c r="E18" s="31"/>
      <c r="F18" s="31"/>
      <c r="G18" s="31"/>
      <c r="H18" s="31"/>
      <c r="I18" s="31"/>
      <c r="J18" s="69"/>
      <c r="K18" s="69"/>
      <c r="L18" s="69"/>
      <c r="M18" s="69"/>
      <c r="N18" s="73"/>
      <c r="O18" s="69"/>
      <c r="P18" s="32" t="s">
        <v>125</v>
      </c>
      <c r="Q18" s="76">
        <v>60</v>
      </c>
      <c r="R18" s="34" t="s">
        <v>127</v>
      </c>
      <c r="S18" s="3" t="str">
        <f>S16</f>
        <v>Proses</v>
      </c>
      <c r="T18" s="33"/>
      <c r="V18" s="77">
        <f t="shared" ref="V18" si="7">Q18</f>
        <v>60</v>
      </c>
      <c r="W18" s="6">
        <f t="shared" si="1"/>
        <v>480</v>
      </c>
      <c r="X18" s="81">
        <f t="shared" ref="X18" si="8">V18/W18</f>
        <v>0.125</v>
      </c>
      <c r="Y18" s="81">
        <f t="shared" si="5"/>
        <v>0.125</v>
      </c>
    </row>
    <row r="19" spans="1:25" s="6" customFormat="1" ht="39.75" customHeight="1" x14ac:dyDescent="0.25">
      <c r="A19" s="5" t="s">
        <v>9</v>
      </c>
      <c r="B19" s="3" t="s">
        <v>100</v>
      </c>
      <c r="C19" s="31"/>
      <c r="D19" s="31"/>
      <c r="E19" s="31"/>
      <c r="F19" s="31"/>
      <c r="G19" s="31"/>
      <c r="H19" s="31"/>
      <c r="I19" s="31"/>
      <c r="J19" s="69"/>
      <c r="K19" s="69"/>
      <c r="L19" s="69"/>
      <c r="M19" s="69"/>
      <c r="N19" s="73"/>
      <c r="O19" s="69"/>
      <c r="P19" s="32" t="s">
        <v>125</v>
      </c>
      <c r="Q19" s="76">
        <v>60</v>
      </c>
      <c r="R19" s="34" t="s">
        <v>127</v>
      </c>
      <c r="S19" s="3" t="str">
        <f>S17</f>
        <v>Proses</v>
      </c>
      <c r="T19" s="33"/>
      <c r="V19" s="77">
        <f t="shared" si="3"/>
        <v>60</v>
      </c>
      <c r="W19" s="6">
        <f t="shared" si="1"/>
        <v>480</v>
      </c>
      <c r="X19" s="81">
        <f t="shared" si="2"/>
        <v>0.125</v>
      </c>
      <c r="Y19" s="81">
        <f t="shared" si="5"/>
        <v>0.125</v>
      </c>
    </row>
    <row r="20" spans="1:25" s="6" customFormat="1" ht="46.5" customHeight="1" x14ac:dyDescent="0.25">
      <c r="A20" s="5" t="s">
        <v>10</v>
      </c>
      <c r="B20" s="3" t="s">
        <v>104</v>
      </c>
      <c r="C20" s="31"/>
      <c r="D20" s="31"/>
      <c r="E20" s="31"/>
      <c r="F20" s="31"/>
      <c r="G20" s="31"/>
      <c r="H20" s="31"/>
      <c r="I20" s="31"/>
      <c r="J20" s="69"/>
      <c r="K20" s="69"/>
      <c r="L20" s="69"/>
      <c r="M20" s="69"/>
      <c r="N20" s="69"/>
      <c r="O20" s="73"/>
      <c r="P20" s="32" t="s">
        <v>125</v>
      </c>
      <c r="Q20" s="76">
        <v>1</v>
      </c>
      <c r="R20" s="34" t="s">
        <v>128</v>
      </c>
      <c r="S20" s="3" t="str">
        <f t="shared" si="6"/>
        <v>Proses</v>
      </c>
      <c r="T20" s="33"/>
      <c r="V20" s="77">
        <f t="shared" ref="V20:V23" si="9">Q20*8*60</f>
        <v>480</v>
      </c>
      <c r="W20" s="6">
        <f t="shared" si="1"/>
        <v>480</v>
      </c>
      <c r="X20" s="81">
        <f t="shared" si="2"/>
        <v>1</v>
      </c>
      <c r="Y20" s="81">
        <f t="shared" si="5"/>
        <v>1</v>
      </c>
    </row>
    <row r="21" spans="1:25" s="6" customFormat="1" ht="106.5" customHeight="1" x14ac:dyDescent="0.25">
      <c r="A21" s="5" t="s">
        <v>49</v>
      </c>
      <c r="B21" s="3" t="s">
        <v>105</v>
      </c>
      <c r="C21" s="31"/>
      <c r="D21" s="31"/>
      <c r="E21" s="31"/>
      <c r="F21" s="31"/>
      <c r="G21" s="31"/>
      <c r="H21" s="31"/>
      <c r="I21" s="31"/>
      <c r="J21" s="69"/>
      <c r="K21" s="69"/>
      <c r="L21" s="69"/>
      <c r="M21" s="73"/>
      <c r="N21" s="69"/>
      <c r="O21" s="69"/>
      <c r="P21" s="32" t="s">
        <v>125</v>
      </c>
      <c r="Q21" s="76">
        <v>5</v>
      </c>
      <c r="R21" s="34" t="s">
        <v>128</v>
      </c>
      <c r="S21" s="3" t="s">
        <v>126</v>
      </c>
      <c r="T21" s="33"/>
      <c r="V21" s="77">
        <f t="shared" si="9"/>
        <v>2400</v>
      </c>
      <c r="W21" s="6">
        <f t="shared" si="1"/>
        <v>480</v>
      </c>
      <c r="X21" s="81">
        <f t="shared" si="2"/>
        <v>5</v>
      </c>
      <c r="Y21" s="81">
        <f t="shared" si="5"/>
        <v>5</v>
      </c>
    </row>
    <row r="22" spans="1:25" s="6" customFormat="1" ht="48" customHeight="1" x14ac:dyDescent="0.25">
      <c r="A22" s="5" t="s">
        <v>50</v>
      </c>
      <c r="B22" s="3" t="s">
        <v>106</v>
      </c>
      <c r="C22" s="31"/>
      <c r="D22" s="31"/>
      <c r="E22" s="31"/>
      <c r="F22" s="31"/>
      <c r="G22" s="31"/>
      <c r="H22" s="31"/>
      <c r="I22" s="31"/>
      <c r="J22" s="69"/>
      <c r="K22" s="69"/>
      <c r="L22" s="69"/>
      <c r="M22" s="69"/>
      <c r="N22" s="73"/>
      <c r="O22" s="69"/>
      <c r="P22" s="32" t="str">
        <f>S21</f>
        <v>Laporan Pertimbangan Teknis</v>
      </c>
      <c r="Q22" s="76">
        <v>1</v>
      </c>
      <c r="R22" s="34" t="s">
        <v>128</v>
      </c>
      <c r="S22" s="3" t="str">
        <f t="shared" si="6"/>
        <v>Laporan Pertimbangan Teknis</v>
      </c>
      <c r="T22" s="33"/>
      <c r="V22" s="77">
        <f t="shared" si="9"/>
        <v>480</v>
      </c>
      <c r="W22" s="6">
        <f t="shared" si="1"/>
        <v>480</v>
      </c>
      <c r="X22" s="81">
        <f t="shared" si="2"/>
        <v>1</v>
      </c>
      <c r="Y22" s="81">
        <f t="shared" si="5"/>
        <v>1</v>
      </c>
    </row>
    <row r="23" spans="1:25" s="6" customFormat="1" ht="58.5" customHeight="1" x14ac:dyDescent="0.25">
      <c r="A23" s="5" t="s">
        <v>51</v>
      </c>
      <c r="B23" s="3" t="s">
        <v>131</v>
      </c>
      <c r="C23" s="31"/>
      <c r="D23" s="31"/>
      <c r="E23" s="31"/>
      <c r="F23" s="31"/>
      <c r="G23" s="31"/>
      <c r="H23" s="31"/>
      <c r="I23" s="31"/>
      <c r="J23" s="69"/>
      <c r="K23" s="69"/>
      <c r="L23" s="69"/>
      <c r="M23" s="69"/>
      <c r="N23" s="69"/>
      <c r="O23" s="73"/>
      <c r="P23" s="32" t="str">
        <f>S22</f>
        <v>Laporan Pertimbangan Teknis</v>
      </c>
      <c r="Q23" s="76">
        <v>1</v>
      </c>
      <c r="R23" s="34" t="s">
        <v>128</v>
      </c>
      <c r="S23" s="3" t="str">
        <f t="shared" si="6"/>
        <v>Laporan Pertimbangan Teknis</v>
      </c>
      <c r="T23" s="33"/>
      <c r="V23" s="77">
        <f t="shared" si="9"/>
        <v>480</v>
      </c>
      <c r="W23" s="6">
        <f t="shared" si="1"/>
        <v>480</v>
      </c>
      <c r="X23" s="81">
        <f t="shared" si="2"/>
        <v>1</v>
      </c>
      <c r="Y23" s="81">
        <f t="shared" si="5"/>
        <v>1</v>
      </c>
    </row>
    <row r="24" spans="1:25" s="6" customFormat="1" ht="63" customHeight="1" x14ac:dyDescent="0.25">
      <c r="A24" s="5" t="s">
        <v>52</v>
      </c>
      <c r="B24" s="3" t="s">
        <v>108</v>
      </c>
      <c r="C24" s="31"/>
      <c r="D24" s="31"/>
      <c r="E24" s="31"/>
      <c r="F24" s="31"/>
      <c r="G24" s="31"/>
      <c r="H24" s="31"/>
      <c r="I24" s="31"/>
      <c r="J24" s="69"/>
      <c r="K24" s="69"/>
      <c r="L24" s="73"/>
      <c r="M24" s="69"/>
      <c r="N24" s="69"/>
      <c r="O24" s="69"/>
      <c r="P24" s="32" t="str">
        <f>S23</f>
        <v>Laporan Pertimbangan Teknis</v>
      </c>
      <c r="Q24" s="76">
        <v>30</v>
      </c>
      <c r="R24" s="34" t="s">
        <v>127</v>
      </c>
      <c r="S24" s="3" t="s">
        <v>89</v>
      </c>
      <c r="T24" s="33"/>
      <c r="V24" s="77">
        <f t="shared" si="3"/>
        <v>30</v>
      </c>
      <c r="W24" s="6">
        <f t="shared" si="1"/>
        <v>480</v>
      </c>
      <c r="X24" s="81">
        <f t="shared" si="2"/>
        <v>6.25E-2</v>
      </c>
      <c r="Y24" s="81">
        <f t="shared" si="5"/>
        <v>6.25E-2</v>
      </c>
    </row>
    <row r="25" spans="1:25" s="6" customFormat="1" ht="65.25" hidden="1" customHeight="1" x14ac:dyDescent="0.25">
      <c r="A25" s="5" t="s">
        <v>107</v>
      </c>
      <c r="B25" s="87" t="s">
        <v>109</v>
      </c>
      <c r="C25" s="31"/>
      <c r="D25" s="31"/>
      <c r="E25" s="31"/>
      <c r="F25" s="31"/>
      <c r="G25" s="31"/>
      <c r="H25" s="31"/>
      <c r="I25" s="31"/>
      <c r="J25" s="73"/>
      <c r="K25" s="73"/>
      <c r="L25" s="69"/>
      <c r="M25" s="69"/>
      <c r="N25" s="69"/>
      <c r="O25" s="69"/>
      <c r="P25" s="32" t="str">
        <f>P24</f>
        <v>Laporan Pertimbangan Teknis</v>
      </c>
      <c r="Q25" s="76">
        <v>30</v>
      </c>
      <c r="R25" s="34" t="s">
        <v>127</v>
      </c>
      <c r="S25" s="3" t="str">
        <f>S24</f>
        <v>Proses</v>
      </c>
      <c r="T25" s="33"/>
      <c r="V25" s="77">
        <f t="shared" si="3"/>
        <v>30</v>
      </c>
      <c r="W25" s="6">
        <f t="shared" si="1"/>
        <v>480</v>
      </c>
      <c r="X25" s="81">
        <f t="shared" si="2"/>
        <v>6.25E-2</v>
      </c>
      <c r="Y25" s="81">
        <v>0</v>
      </c>
    </row>
    <row r="26" spans="1:25" s="6" customFormat="1" ht="67.5" hidden="1" customHeight="1" x14ac:dyDescent="0.25">
      <c r="A26" s="5" t="s">
        <v>107</v>
      </c>
      <c r="B26" s="87" t="s">
        <v>110</v>
      </c>
      <c r="C26" s="31"/>
      <c r="D26" s="31"/>
      <c r="E26" s="31"/>
      <c r="F26" s="31"/>
      <c r="G26" s="72"/>
      <c r="H26" s="31"/>
      <c r="I26" s="31"/>
      <c r="J26" s="31"/>
      <c r="K26" s="31"/>
      <c r="L26" s="31"/>
      <c r="M26" s="31"/>
      <c r="N26" s="31"/>
      <c r="O26" s="31"/>
      <c r="P26" s="3" t="str">
        <f>P25</f>
        <v>Laporan Pertimbangan Teknis</v>
      </c>
      <c r="Q26" s="76">
        <v>60</v>
      </c>
      <c r="R26" s="34" t="s">
        <v>127</v>
      </c>
      <c r="S26" s="3" t="s">
        <v>66</v>
      </c>
      <c r="T26" s="33" t="s">
        <v>45</v>
      </c>
      <c r="V26" s="77">
        <f t="shared" si="3"/>
        <v>60</v>
      </c>
      <c r="W26" s="6">
        <f t="shared" si="1"/>
        <v>480</v>
      </c>
      <c r="X26" s="81">
        <f t="shared" si="2"/>
        <v>0.125</v>
      </c>
      <c r="Y26" s="81">
        <v>0</v>
      </c>
    </row>
    <row r="27" spans="1:25" s="6" customFormat="1" ht="63.75" hidden="1" customHeight="1" x14ac:dyDescent="0.25">
      <c r="A27" s="5" t="s">
        <v>112</v>
      </c>
      <c r="B27" s="87" t="s">
        <v>111</v>
      </c>
      <c r="C27" s="31"/>
      <c r="D27" s="31"/>
      <c r="E27" s="72"/>
      <c r="F27" s="31"/>
      <c r="G27" s="31"/>
      <c r="H27" s="31"/>
      <c r="I27" s="31"/>
      <c r="J27" s="31"/>
      <c r="K27" s="31"/>
      <c r="L27" s="31"/>
      <c r="M27" s="31"/>
      <c r="N27" s="31"/>
      <c r="O27" s="31"/>
      <c r="P27" s="3" t="s">
        <v>66</v>
      </c>
      <c r="Q27" s="76">
        <v>1</v>
      </c>
      <c r="R27" s="34" t="s">
        <v>128</v>
      </c>
      <c r="S27" s="3" t="s">
        <v>89</v>
      </c>
      <c r="T27" s="33" t="s">
        <v>45</v>
      </c>
      <c r="V27" s="77">
        <f t="shared" ref="V27" si="10">Q27*8*60</f>
        <v>480</v>
      </c>
      <c r="W27" s="6">
        <f t="shared" si="1"/>
        <v>480</v>
      </c>
      <c r="X27" s="81">
        <f t="shared" si="2"/>
        <v>1</v>
      </c>
      <c r="Y27" s="81">
        <v>0</v>
      </c>
    </row>
    <row r="28" spans="1:25" s="6" customFormat="1" ht="66.75" hidden="1" customHeight="1" x14ac:dyDescent="0.25">
      <c r="A28" s="5" t="s">
        <v>113</v>
      </c>
      <c r="B28" s="87" t="s">
        <v>114</v>
      </c>
      <c r="C28" s="31"/>
      <c r="D28" s="31"/>
      <c r="E28" s="31"/>
      <c r="F28" s="31"/>
      <c r="G28" s="72"/>
      <c r="H28" s="31"/>
      <c r="I28" s="31"/>
      <c r="J28" s="31"/>
      <c r="K28" s="31"/>
      <c r="L28" s="31"/>
      <c r="M28" s="31"/>
      <c r="N28" s="31"/>
      <c r="O28" s="31"/>
      <c r="P28" s="3" t="str">
        <f>P27</f>
        <v>Draft Surat Izin atau Draft Surat Penolakan Izin.</v>
      </c>
      <c r="Q28" s="76">
        <v>60</v>
      </c>
      <c r="R28" s="34" t="s">
        <v>127</v>
      </c>
      <c r="S28" s="3" t="str">
        <f>S27</f>
        <v>Proses</v>
      </c>
      <c r="T28" s="33" t="s">
        <v>45</v>
      </c>
      <c r="V28" s="77">
        <f t="shared" si="3"/>
        <v>60</v>
      </c>
      <c r="W28" s="6">
        <f t="shared" si="1"/>
        <v>480</v>
      </c>
      <c r="X28" s="81">
        <f t="shared" si="2"/>
        <v>0.125</v>
      </c>
      <c r="Y28" s="81">
        <v>0</v>
      </c>
    </row>
    <row r="29" spans="1:25" s="6" customFormat="1" ht="118.5" hidden="1" customHeight="1" x14ac:dyDescent="0.25">
      <c r="A29" s="5" t="s">
        <v>116</v>
      </c>
      <c r="B29" s="87" t="s">
        <v>115</v>
      </c>
      <c r="C29" s="31"/>
      <c r="D29" s="31"/>
      <c r="E29" s="31"/>
      <c r="F29" s="31"/>
      <c r="G29" s="31"/>
      <c r="H29" s="72"/>
      <c r="I29" s="31"/>
      <c r="J29" s="31"/>
      <c r="K29" s="31"/>
      <c r="L29" s="31"/>
      <c r="M29" s="31"/>
      <c r="N29" s="31"/>
      <c r="O29" s="31"/>
      <c r="P29" s="3" t="str">
        <f>P28</f>
        <v>Draft Surat Izin atau Draft Surat Penolakan Izin.</v>
      </c>
      <c r="Q29" s="76">
        <v>60</v>
      </c>
      <c r="R29" s="34" t="s">
        <v>127</v>
      </c>
      <c r="S29" s="3" t="str">
        <f>S28</f>
        <v>Proses</v>
      </c>
      <c r="T29" s="33"/>
      <c r="V29" s="77">
        <f t="shared" si="3"/>
        <v>60</v>
      </c>
      <c r="W29" s="6">
        <f t="shared" si="1"/>
        <v>480</v>
      </c>
      <c r="X29" s="81">
        <f t="shared" si="2"/>
        <v>0.125</v>
      </c>
      <c r="Y29" s="81">
        <v>0</v>
      </c>
    </row>
    <row r="30" spans="1:25" s="6" customFormat="1" ht="99.75" hidden="1" customHeight="1" x14ac:dyDescent="0.25">
      <c r="A30" s="5" t="s">
        <v>117</v>
      </c>
      <c r="B30" s="87" t="s">
        <v>118</v>
      </c>
      <c r="C30" s="31"/>
      <c r="D30" s="31"/>
      <c r="E30" s="31"/>
      <c r="F30" s="31"/>
      <c r="G30" s="31"/>
      <c r="H30" s="31"/>
      <c r="I30" s="72"/>
      <c r="J30" s="31"/>
      <c r="K30" s="31"/>
      <c r="L30" s="31"/>
      <c r="M30" s="31"/>
      <c r="N30" s="31"/>
      <c r="O30" s="31"/>
      <c r="P30" s="3" t="str">
        <f>P29</f>
        <v>Draft Surat Izin atau Draft Surat Penolakan Izin.</v>
      </c>
      <c r="Q30" s="76">
        <v>1</v>
      </c>
      <c r="R30" s="34" t="s">
        <v>128</v>
      </c>
      <c r="S30" s="3" t="str">
        <f>S29</f>
        <v>Proses</v>
      </c>
      <c r="T30" s="33" t="s">
        <v>45</v>
      </c>
      <c r="V30" s="77">
        <f t="shared" ref="V30" si="11">Q30*8*60</f>
        <v>480</v>
      </c>
      <c r="W30" s="6">
        <f t="shared" si="1"/>
        <v>480</v>
      </c>
      <c r="X30" s="81">
        <f t="shared" si="2"/>
        <v>1</v>
      </c>
      <c r="Y30" s="81">
        <v>0</v>
      </c>
    </row>
    <row r="31" spans="1:25" s="6" customFormat="1" ht="81.75" hidden="1" customHeight="1" x14ac:dyDescent="0.25">
      <c r="A31" s="5" t="s">
        <v>119</v>
      </c>
      <c r="B31" s="87" t="s">
        <v>120</v>
      </c>
      <c r="C31" s="72"/>
      <c r="D31" s="72"/>
      <c r="E31" s="72"/>
      <c r="F31" s="72"/>
      <c r="G31" s="72"/>
      <c r="H31" s="72"/>
      <c r="I31" s="72"/>
      <c r="J31" s="72"/>
      <c r="K31" s="72"/>
      <c r="L31" s="72"/>
      <c r="M31" s="31"/>
      <c r="N31" s="31"/>
      <c r="O31" s="31"/>
      <c r="P31" s="3" t="s">
        <v>67</v>
      </c>
      <c r="Q31" s="76">
        <v>30</v>
      </c>
      <c r="R31" s="34" t="s">
        <v>127</v>
      </c>
      <c r="S31" s="3" t="str">
        <f>P31</f>
        <v>Surat Izin atau Surat Penolakan Izin.</v>
      </c>
      <c r="T31" s="35" t="s">
        <v>47</v>
      </c>
      <c r="V31" s="77">
        <f t="shared" si="3"/>
        <v>30</v>
      </c>
      <c r="W31" s="6">
        <f t="shared" si="1"/>
        <v>480</v>
      </c>
      <c r="X31" s="81">
        <f t="shared" si="2"/>
        <v>6.25E-2</v>
      </c>
      <c r="Y31" s="81">
        <v>0</v>
      </c>
    </row>
    <row r="32" spans="1:25" s="6" customFormat="1" ht="67.5" hidden="1" customHeight="1" x14ac:dyDescent="0.25">
      <c r="A32" s="5" t="s">
        <v>122</v>
      </c>
      <c r="B32" s="87" t="s">
        <v>121</v>
      </c>
      <c r="C32" s="72"/>
      <c r="D32" s="72"/>
      <c r="E32" s="72"/>
      <c r="F32" s="72"/>
      <c r="G32" s="72"/>
      <c r="H32" s="72"/>
      <c r="I32" s="72"/>
      <c r="J32" s="72"/>
      <c r="K32" s="72"/>
      <c r="L32" s="72"/>
      <c r="M32" s="31"/>
      <c r="N32" s="31"/>
      <c r="O32" s="31"/>
      <c r="P32" s="3" t="str">
        <f>P31</f>
        <v>Surat Izin atau Surat Penolakan Izin.</v>
      </c>
      <c r="Q32" s="76">
        <v>30</v>
      </c>
      <c r="R32" s="34" t="s">
        <v>127</v>
      </c>
      <c r="S32" s="3" t="s">
        <v>89</v>
      </c>
      <c r="T32" s="35" t="s">
        <v>48</v>
      </c>
      <c r="V32" s="77">
        <f t="shared" si="3"/>
        <v>30</v>
      </c>
      <c r="W32" s="6">
        <f t="shared" si="1"/>
        <v>480</v>
      </c>
      <c r="X32" s="81">
        <f t="shared" si="2"/>
        <v>6.25E-2</v>
      </c>
      <c r="Y32" s="81">
        <v>0</v>
      </c>
    </row>
    <row r="33" spans="1:26" s="6" customFormat="1" ht="45" customHeight="1" x14ac:dyDescent="0.25">
      <c r="A33" s="5" t="s">
        <v>53</v>
      </c>
      <c r="B33" s="3" t="s">
        <v>165</v>
      </c>
      <c r="C33" s="72"/>
      <c r="D33" s="72"/>
      <c r="E33" s="72"/>
      <c r="F33" s="72"/>
      <c r="G33" s="72"/>
      <c r="H33" s="72"/>
      <c r="I33" s="72"/>
      <c r="J33" s="72"/>
      <c r="K33" s="72"/>
      <c r="L33" s="72"/>
      <c r="M33" s="31"/>
      <c r="N33" s="31"/>
      <c r="O33" s="31"/>
      <c r="P33" s="3" t="str">
        <f>P24</f>
        <v>Laporan Pertimbangan Teknis</v>
      </c>
      <c r="Q33" s="76"/>
      <c r="R33" s="34"/>
      <c r="S33" s="3"/>
      <c r="T33" s="33" t="s">
        <v>45</v>
      </c>
      <c r="V33" s="77">
        <f t="shared" ref="V33" si="12">Q33*8*60</f>
        <v>0</v>
      </c>
      <c r="W33" s="6">
        <f t="shared" si="1"/>
        <v>480</v>
      </c>
      <c r="X33" s="81">
        <f t="shared" si="2"/>
        <v>0</v>
      </c>
      <c r="Y33" s="81">
        <v>0</v>
      </c>
    </row>
    <row r="34" spans="1:26" s="6" customFormat="1" x14ac:dyDescent="0.25">
      <c r="T34" s="36"/>
      <c r="X34" s="81"/>
      <c r="Y34" s="81"/>
    </row>
    <row r="35" spans="1:26" s="6" customFormat="1" ht="15" x14ac:dyDescent="0.25">
      <c r="A35" s="84" t="s">
        <v>129</v>
      </c>
      <c r="T35" s="36"/>
      <c r="X35" s="83">
        <f>SUM(X6:X33)</f>
        <v>16.46875</v>
      </c>
      <c r="Y35" s="83">
        <f>SUM(Y6:Y33)</f>
        <v>9.3645833333333339</v>
      </c>
    </row>
    <row r="36" spans="1:26" ht="17.25" customHeight="1" x14ac:dyDescent="0.25">
      <c r="A36" s="14" t="s">
        <v>160</v>
      </c>
      <c r="T36" s="7"/>
      <c r="U36" s="37"/>
      <c r="X36" s="7"/>
      <c r="Z36" s="82"/>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43307086614173229" right="0.31496062992125984" top="0.74803149606299213" bottom="0.55118110236220474" header="0.31496062992125984" footer="0.31496062992125984"/>
  <pageSetup paperSize="9" scale="70"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topLeftCell="A10" zoomScale="90" zoomScaleNormal="100" zoomScaleSheetLayoutView="90" workbookViewId="0">
      <selection activeCell="B29" sqref="B29"/>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59"/>
      <c r="B1" s="160"/>
      <c r="C1" s="161" t="s">
        <v>15</v>
      </c>
      <c r="D1" s="162"/>
      <c r="E1" s="123" t="s">
        <v>23</v>
      </c>
      <c r="F1" s="163"/>
      <c r="G1" s="163"/>
      <c r="H1" s="162"/>
    </row>
    <row r="2" spans="1:8" x14ac:dyDescent="0.25">
      <c r="A2" s="164"/>
      <c r="B2" s="165"/>
      <c r="C2" s="161" t="s">
        <v>16</v>
      </c>
      <c r="D2" s="162"/>
      <c r="E2" s="123" t="s">
        <v>23</v>
      </c>
      <c r="F2" s="166"/>
      <c r="G2" s="163"/>
      <c r="H2" s="162"/>
    </row>
    <row r="3" spans="1:8" x14ac:dyDescent="0.25">
      <c r="A3" s="167"/>
      <c r="B3" s="168"/>
      <c r="C3" s="161" t="s">
        <v>17</v>
      </c>
      <c r="D3" s="162"/>
      <c r="E3" s="123" t="s">
        <v>23</v>
      </c>
      <c r="F3" s="169"/>
      <c r="G3" s="163"/>
      <c r="H3" s="162"/>
    </row>
    <row r="4" spans="1:8" ht="15" customHeight="1" x14ac:dyDescent="0.25">
      <c r="A4" s="167"/>
      <c r="B4" s="168"/>
      <c r="C4" s="161" t="s">
        <v>18</v>
      </c>
      <c r="D4" s="162"/>
      <c r="E4" s="123" t="s">
        <v>23</v>
      </c>
      <c r="F4" s="169"/>
      <c r="G4" s="163"/>
      <c r="H4" s="162"/>
    </row>
    <row r="5" spans="1:8" ht="15" customHeight="1" x14ac:dyDescent="0.25">
      <c r="A5" s="170" t="s">
        <v>0</v>
      </c>
      <c r="B5" s="171"/>
      <c r="C5" s="174" t="s">
        <v>19</v>
      </c>
      <c r="D5" s="175"/>
      <c r="E5" s="122" t="s">
        <v>23</v>
      </c>
      <c r="F5" s="176" t="s">
        <v>20</v>
      </c>
      <c r="G5" s="176"/>
      <c r="H5" s="177"/>
    </row>
    <row r="6" spans="1:8" ht="15" customHeight="1" x14ac:dyDescent="0.25">
      <c r="A6" s="170"/>
      <c r="B6" s="171"/>
      <c r="C6" s="38"/>
      <c r="D6" s="117"/>
      <c r="E6" s="38"/>
      <c r="F6" s="178" t="s">
        <v>21</v>
      </c>
      <c r="G6" s="178"/>
      <c r="H6" s="168"/>
    </row>
    <row r="7" spans="1:8" ht="15" customHeight="1" x14ac:dyDescent="0.25">
      <c r="A7" s="172"/>
      <c r="B7" s="173"/>
      <c r="C7" s="39"/>
      <c r="D7" s="113"/>
      <c r="E7" s="39"/>
      <c r="F7" s="137"/>
      <c r="G7" s="137"/>
      <c r="H7" s="165"/>
    </row>
    <row r="8" spans="1:8" x14ac:dyDescent="0.25">
      <c r="A8" s="167"/>
      <c r="B8" s="168"/>
      <c r="C8" s="39"/>
      <c r="D8" s="113"/>
      <c r="E8" s="39"/>
      <c r="F8" s="137"/>
      <c r="G8" s="137"/>
      <c r="H8" s="165"/>
    </row>
    <row r="9" spans="1:8" x14ac:dyDescent="0.25">
      <c r="A9" s="167" t="s">
        <v>1</v>
      </c>
      <c r="B9" s="168"/>
      <c r="C9" s="39"/>
      <c r="D9" s="113"/>
      <c r="E9" s="39"/>
      <c r="F9" s="137"/>
      <c r="G9" s="137"/>
      <c r="H9" s="165"/>
    </row>
    <row r="10" spans="1:8" x14ac:dyDescent="0.25">
      <c r="A10" s="167" t="s">
        <v>2</v>
      </c>
      <c r="B10" s="168"/>
      <c r="C10" s="39"/>
      <c r="D10" s="113"/>
      <c r="E10" s="39"/>
      <c r="F10" s="186" t="s">
        <v>154</v>
      </c>
      <c r="G10" s="186"/>
      <c r="H10" s="187"/>
    </row>
    <row r="11" spans="1:8" x14ac:dyDescent="0.25">
      <c r="A11" s="188"/>
      <c r="B11" s="189"/>
      <c r="C11" s="39"/>
      <c r="D11" s="113"/>
      <c r="E11" s="39"/>
      <c r="F11" s="137" t="s">
        <v>155</v>
      </c>
      <c r="G11" s="137"/>
      <c r="H11" s="165"/>
    </row>
    <row r="12" spans="1:8" x14ac:dyDescent="0.25">
      <c r="A12" s="167"/>
      <c r="B12" s="168"/>
      <c r="C12" s="39"/>
      <c r="D12" s="113"/>
      <c r="E12" s="39"/>
      <c r="F12" s="137" t="s">
        <v>156</v>
      </c>
      <c r="G12" s="137"/>
      <c r="H12" s="165"/>
    </row>
    <row r="13" spans="1:8" x14ac:dyDescent="0.25">
      <c r="A13" s="167" t="s">
        <v>3</v>
      </c>
      <c r="B13" s="168"/>
      <c r="C13" s="39"/>
      <c r="D13" s="113"/>
      <c r="E13" s="39"/>
      <c r="F13" s="190"/>
      <c r="G13" s="190"/>
      <c r="H13" s="191"/>
    </row>
    <row r="14" spans="1:8" ht="15" customHeight="1" x14ac:dyDescent="0.25">
      <c r="A14" s="167" t="s">
        <v>60</v>
      </c>
      <c r="B14" s="168"/>
      <c r="C14" s="192" t="s">
        <v>22</v>
      </c>
      <c r="D14" s="193"/>
      <c r="E14" s="198" t="s">
        <v>23</v>
      </c>
      <c r="F14" s="201" t="s">
        <v>191</v>
      </c>
      <c r="G14" s="201"/>
      <c r="H14" s="202"/>
    </row>
    <row r="15" spans="1:8" ht="15" customHeight="1" x14ac:dyDescent="0.25">
      <c r="A15" s="120"/>
      <c r="B15" s="121"/>
      <c r="C15" s="194"/>
      <c r="D15" s="195"/>
      <c r="E15" s="199"/>
      <c r="F15" s="203"/>
      <c r="G15" s="203"/>
      <c r="H15" s="204"/>
    </row>
    <row r="16" spans="1:8" s="40" customFormat="1" x14ac:dyDescent="0.25">
      <c r="A16" s="207"/>
      <c r="B16" s="208"/>
      <c r="C16" s="196"/>
      <c r="D16" s="197"/>
      <c r="E16" s="200"/>
      <c r="F16" s="205"/>
      <c r="G16" s="205"/>
      <c r="H16" s="206"/>
    </row>
    <row r="17" spans="1:8" s="41" customFormat="1" x14ac:dyDescent="0.25">
      <c r="A17" s="179"/>
      <c r="B17" s="180"/>
      <c r="C17" s="180"/>
      <c r="D17" s="180"/>
      <c r="E17" s="180"/>
      <c r="F17" s="180"/>
      <c r="G17" s="180"/>
      <c r="H17" s="181"/>
    </row>
    <row r="18" spans="1:8" s="45" customFormat="1" x14ac:dyDescent="0.25">
      <c r="A18" s="42"/>
      <c r="B18" s="43" t="s">
        <v>4</v>
      </c>
      <c r="C18" s="44"/>
      <c r="D18" s="44" t="s">
        <v>24</v>
      </c>
      <c r="E18" s="44"/>
      <c r="F18" s="44"/>
      <c r="G18" s="44"/>
      <c r="H18" s="43"/>
    </row>
    <row r="19" spans="1:8" s="41" customFormat="1" ht="15" customHeight="1" x14ac:dyDescent="0.25">
      <c r="A19" s="118" t="s">
        <v>5</v>
      </c>
      <c r="B19" s="57" t="s">
        <v>163</v>
      </c>
      <c r="C19" s="46" t="s">
        <v>5</v>
      </c>
      <c r="D19" s="182" t="s">
        <v>56</v>
      </c>
      <c r="E19" s="182"/>
      <c r="F19" s="182"/>
      <c r="G19" s="182"/>
      <c r="H19" s="183"/>
    </row>
    <row r="20" spans="1:8" s="41" customFormat="1" ht="15" customHeight="1" x14ac:dyDescent="0.25">
      <c r="A20" s="119" t="s">
        <v>6</v>
      </c>
      <c r="B20" s="111" t="s">
        <v>162</v>
      </c>
      <c r="C20" s="119" t="s">
        <v>6</v>
      </c>
      <c r="D20" s="184" t="s">
        <v>192</v>
      </c>
      <c r="E20" s="184"/>
      <c r="F20" s="184"/>
      <c r="G20" s="184"/>
      <c r="H20" s="185"/>
    </row>
    <row r="21" spans="1:8" s="41" customFormat="1" ht="15" customHeight="1" x14ac:dyDescent="0.25">
      <c r="A21" s="119" t="s">
        <v>7</v>
      </c>
      <c r="B21" s="116" t="s">
        <v>63</v>
      </c>
      <c r="C21" s="119"/>
      <c r="D21" s="184"/>
      <c r="E21" s="184"/>
      <c r="F21" s="184"/>
      <c r="G21" s="184"/>
      <c r="H21" s="185"/>
    </row>
    <row r="22" spans="1:8" s="41" customFormat="1" ht="15" customHeight="1" x14ac:dyDescent="0.25">
      <c r="A22" s="119" t="s">
        <v>8</v>
      </c>
      <c r="B22" s="185" t="s">
        <v>62</v>
      </c>
      <c r="C22" s="119" t="s">
        <v>7</v>
      </c>
      <c r="D22" s="184" t="s">
        <v>193</v>
      </c>
      <c r="E22" s="184"/>
      <c r="F22" s="184"/>
      <c r="G22" s="184"/>
      <c r="H22" s="185"/>
    </row>
    <row r="23" spans="1:8" s="41" customFormat="1" ht="15" customHeight="1" x14ac:dyDescent="0.25">
      <c r="A23" s="119"/>
      <c r="B23" s="185"/>
      <c r="C23" s="119"/>
      <c r="D23" s="184"/>
      <c r="E23" s="184"/>
      <c r="F23" s="184"/>
      <c r="G23" s="184"/>
      <c r="H23" s="185"/>
    </row>
    <row r="24" spans="1:8" s="41" customFormat="1" ht="15" customHeight="1" x14ac:dyDescent="0.25">
      <c r="A24" s="212" t="s">
        <v>9</v>
      </c>
      <c r="B24" s="185" t="s">
        <v>157</v>
      </c>
      <c r="C24" s="112" t="s">
        <v>8</v>
      </c>
      <c r="D24" s="184" t="s">
        <v>57</v>
      </c>
      <c r="E24" s="184"/>
      <c r="F24" s="184"/>
      <c r="G24" s="184"/>
      <c r="H24" s="185"/>
    </row>
    <row r="25" spans="1:8" s="41" customFormat="1" ht="15" customHeight="1" x14ac:dyDescent="0.25">
      <c r="A25" s="212"/>
      <c r="B25" s="185"/>
      <c r="C25" s="88"/>
      <c r="D25" s="110"/>
      <c r="E25" s="110"/>
      <c r="F25" s="110"/>
      <c r="G25" s="110"/>
      <c r="H25" s="111"/>
    </row>
    <row r="26" spans="1:8" s="41" customFormat="1" ht="15" customHeight="1" x14ac:dyDescent="0.25">
      <c r="A26" s="51"/>
      <c r="B26" s="185"/>
      <c r="C26" s="112"/>
      <c r="D26" s="184"/>
      <c r="E26" s="184"/>
      <c r="F26" s="184"/>
      <c r="G26" s="184"/>
      <c r="H26" s="185"/>
    </row>
    <row r="27" spans="1:8" s="41" customFormat="1" ht="15" customHeight="1" x14ac:dyDescent="0.25">
      <c r="A27" s="52"/>
      <c r="B27" s="53"/>
      <c r="C27" s="110"/>
      <c r="D27" s="110"/>
      <c r="E27" s="110"/>
      <c r="F27" s="110"/>
      <c r="G27" s="110"/>
      <c r="H27" s="111"/>
    </row>
    <row r="28" spans="1:8" s="45" customFormat="1" x14ac:dyDescent="0.25">
      <c r="A28" s="2"/>
      <c r="B28" s="1" t="s">
        <v>11</v>
      </c>
      <c r="C28" s="2"/>
      <c r="D28" s="44" t="s">
        <v>25</v>
      </c>
      <c r="E28" s="44"/>
      <c r="F28" s="44"/>
      <c r="G28" s="44"/>
      <c r="H28" s="43"/>
    </row>
    <row r="29" spans="1:8" x14ac:dyDescent="0.25">
      <c r="A29" s="118" t="s">
        <v>5</v>
      </c>
      <c r="B29" s="48" t="s">
        <v>12</v>
      </c>
      <c r="C29" s="118" t="s">
        <v>5</v>
      </c>
      <c r="D29" s="213" t="s">
        <v>26</v>
      </c>
      <c r="E29" s="213"/>
      <c r="F29" s="213"/>
      <c r="G29" s="213"/>
      <c r="H29" s="214"/>
    </row>
    <row r="30" spans="1:8" x14ac:dyDescent="0.25">
      <c r="A30" s="119" t="s">
        <v>6</v>
      </c>
      <c r="B30" s="10" t="s">
        <v>14</v>
      </c>
      <c r="C30" s="119" t="s">
        <v>6</v>
      </c>
      <c r="D30" s="209" t="s">
        <v>27</v>
      </c>
      <c r="E30" s="209"/>
      <c r="F30" s="209"/>
      <c r="G30" s="209"/>
      <c r="H30" s="210"/>
    </row>
    <row r="31" spans="1:8" x14ac:dyDescent="0.25">
      <c r="A31" s="119" t="s">
        <v>7</v>
      </c>
      <c r="B31" s="10" t="s">
        <v>13</v>
      </c>
      <c r="C31" s="119" t="s">
        <v>7</v>
      </c>
      <c r="D31" s="209" t="s">
        <v>28</v>
      </c>
      <c r="E31" s="209"/>
      <c r="F31" s="209"/>
      <c r="G31" s="209"/>
      <c r="H31" s="210"/>
    </row>
    <row r="32" spans="1:8" x14ac:dyDescent="0.25">
      <c r="A32" s="119" t="s">
        <v>8</v>
      </c>
      <c r="B32" s="10" t="s">
        <v>35</v>
      </c>
      <c r="C32" s="119"/>
      <c r="D32" s="209"/>
      <c r="E32" s="209"/>
      <c r="F32" s="209"/>
      <c r="G32" s="209"/>
      <c r="H32" s="210"/>
    </row>
    <row r="33" spans="1:8" s="45" customFormat="1" x14ac:dyDescent="0.25">
      <c r="A33" s="2"/>
      <c r="B33" s="1" t="s">
        <v>29</v>
      </c>
      <c r="C33" s="2"/>
      <c r="D33" s="44" t="s">
        <v>30</v>
      </c>
      <c r="E33" s="44"/>
      <c r="F33" s="44"/>
      <c r="G33" s="44"/>
      <c r="H33" s="43"/>
    </row>
    <row r="34" spans="1:8" ht="15" customHeight="1" x14ac:dyDescent="0.25">
      <c r="A34" s="211" t="s">
        <v>31</v>
      </c>
      <c r="B34" s="183" t="s">
        <v>194</v>
      </c>
      <c r="C34" s="118" t="s">
        <v>5</v>
      </c>
      <c r="D34" s="49" t="s">
        <v>54</v>
      </c>
      <c r="E34" s="49"/>
      <c r="F34" s="49"/>
      <c r="G34" s="49" t="s">
        <v>23</v>
      </c>
      <c r="H34" s="113" t="s">
        <v>33</v>
      </c>
    </row>
    <row r="35" spans="1:8" ht="15" customHeight="1" x14ac:dyDescent="0.25">
      <c r="A35" s="212"/>
      <c r="B35" s="185"/>
      <c r="C35" s="50" t="s">
        <v>6</v>
      </c>
      <c r="D35" s="10" t="s">
        <v>55</v>
      </c>
      <c r="E35" s="10"/>
      <c r="F35" s="10"/>
      <c r="G35" s="10" t="s">
        <v>23</v>
      </c>
      <c r="H35" s="113" t="s">
        <v>34</v>
      </c>
    </row>
    <row r="36" spans="1:8" ht="15" customHeight="1" x14ac:dyDescent="0.25">
      <c r="A36" s="212"/>
      <c r="B36" s="185"/>
      <c r="C36" s="50" t="s">
        <v>7</v>
      </c>
      <c r="D36" s="10" t="s">
        <v>59</v>
      </c>
      <c r="E36" s="10"/>
      <c r="F36" s="10"/>
      <c r="G36" s="10" t="s">
        <v>23</v>
      </c>
      <c r="H36" s="113" t="s">
        <v>34</v>
      </c>
    </row>
    <row r="37" spans="1:8" x14ac:dyDescent="0.25">
      <c r="A37" s="212"/>
      <c r="B37" s="185"/>
      <c r="C37" s="50" t="s">
        <v>8</v>
      </c>
      <c r="D37" s="10" t="s">
        <v>65</v>
      </c>
      <c r="E37" s="10"/>
      <c r="F37" s="10"/>
      <c r="G37" s="10" t="s">
        <v>23</v>
      </c>
      <c r="H37" s="113" t="s">
        <v>34</v>
      </c>
    </row>
    <row r="38" spans="1:8" ht="15" customHeight="1" x14ac:dyDescent="0.25">
      <c r="A38" s="51"/>
      <c r="B38" s="185"/>
      <c r="C38" s="50" t="s">
        <v>9</v>
      </c>
      <c r="D38" s="10" t="s">
        <v>32</v>
      </c>
      <c r="E38" s="10"/>
      <c r="F38" s="10"/>
      <c r="G38" s="10" t="s">
        <v>23</v>
      </c>
      <c r="H38" s="113" t="s">
        <v>34</v>
      </c>
    </row>
    <row r="39" spans="1:8" x14ac:dyDescent="0.25">
      <c r="A39" s="52"/>
      <c r="B39" s="53"/>
      <c r="C39" s="54"/>
      <c r="D39" s="55"/>
      <c r="E39" s="55"/>
      <c r="F39" s="55"/>
      <c r="G39" s="55"/>
      <c r="H39" s="114"/>
    </row>
  </sheetData>
  <mergeCells count="49">
    <mergeCell ref="F14:H16"/>
    <mergeCell ref="A16:B16"/>
    <mergeCell ref="D32:H32"/>
    <mergeCell ref="A34:A37"/>
    <mergeCell ref="B34:B38"/>
    <mergeCell ref="B22:B23"/>
    <mergeCell ref="D22:H23"/>
    <mergeCell ref="D29:H29"/>
    <mergeCell ref="D30:H30"/>
    <mergeCell ref="D31:H31"/>
    <mergeCell ref="A24:A25"/>
    <mergeCell ref="B24:B26"/>
    <mergeCell ref="D24:H24"/>
    <mergeCell ref="D26:H26"/>
    <mergeCell ref="A17:H17"/>
    <mergeCell ref="D19:H19"/>
    <mergeCell ref="D20:H21"/>
    <mergeCell ref="A9:B9"/>
    <mergeCell ref="F9:H9"/>
    <mergeCell ref="A10:B10"/>
    <mergeCell ref="F10:H10"/>
    <mergeCell ref="A11:B11"/>
    <mergeCell ref="F11:H11"/>
    <mergeCell ref="A12:B12"/>
    <mergeCell ref="F12:H12"/>
    <mergeCell ref="A13:B13"/>
    <mergeCell ref="F13:H13"/>
    <mergeCell ref="A14:B14"/>
    <mergeCell ref="C14:D16"/>
    <mergeCell ref="E14:E16"/>
    <mergeCell ref="A8:B8"/>
    <mergeCell ref="F8:H8"/>
    <mergeCell ref="A3:B3"/>
    <mergeCell ref="C3:D3"/>
    <mergeCell ref="F3:H3"/>
    <mergeCell ref="A4:B4"/>
    <mergeCell ref="C4:D4"/>
    <mergeCell ref="F4:H4"/>
    <mergeCell ref="A5:B7"/>
    <mergeCell ref="C5:D5"/>
    <mergeCell ref="F5:H5"/>
    <mergeCell ref="F6:H6"/>
    <mergeCell ref="F7:H7"/>
    <mergeCell ref="A1:B1"/>
    <mergeCell ref="C1:D1"/>
    <mergeCell ref="F1:H1"/>
    <mergeCell ref="A2:B2"/>
    <mergeCell ref="C2:D2"/>
    <mergeCell ref="F2:H2"/>
  </mergeCells>
  <printOptions horizontalCentered="1"/>
  <pageMargins left="0.5" right="0.36" top="0.89" bottom="0.74803149606299202" header="0.31496062992126" footer="0.31496062992126"/>
  <pageSetup paperSize="9" scale="81" orientation="landscape" horizontalDpi="4294967293" vertic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Z36"/>
  <sheetViews>
    <sheetView view="pageBreakPreview" zoomScale="90" zoomScaleSheetLayoutView="90" workbookViewId="0">
      <pane ySplit="5" topLeftCell="A6" activePane="bottomLeft" state="frozen"/>
      <selection pane="bottomLeft" activeCell="P34" sqref="P34"/>
    </sheetView>
  </sheetViews>
  <sheetFormatPr defaultRowHeight="12.75" x14ac:dyDescent="0.2"/>
  <cols>
    <col min="1" max="1" width="4.28515625" style="7" customWidth="1"/>
    <col min="2" max="2" width="56.7109375" style="7" customWidth="1"/>
    <col min="3" max="3" width="7.5703125" style="7" customWidth="1"/>
    <col min="4" max="4" width="8.140625" style="7" customWidth="1"/>
    <col min="5" max="6" width="7.7109375" style="7" hidden="1" customWidth="1"/>
    <col min="7" max="7" width="7.42578125" style="7" hidden="1" customWidth="1"/>
    <col min="8" max="8" width="7.85546875" style="7" hidden="1" customWidth="1"/>
    <col min="9" max="9" width="8.140625" style="7" hidden="1" customWidth="1"/>
    <col min="10" max="10" width="7.42578125" style="7" hidden="1" customWidth="1"/>
    <col min="11" max="15" width="7.42578125" style="7" customWidth="1"/>
    <col min="16" max="16" width="22.42578125" style="7" customWidth="1"/>
    <col min="17" max="17" width="3.7109375" style="7" customWidth="1"/>
    <col min="18" max="18" width="7" style="7" customWidth="1"/>
    <col min="19" max="19" width="13" style="7" customWidth="1"/>
    <col min="20" max="20" width="37.7109375" style="37" customWidth="1"/>
    <col min="21" max="21" width="9.140625" style="7"/>
    <col min="22" max="22" width="8.7109375" style="7" customWidth="1"/>
    <col min="23" max="23" width="5.28515625" style="7" customWidth="1"/>
    <col min="24" max="25" width="9.140625" style="82"/>
    <col min="26" max="16384" width="9.140625" style="7"/>
  </cols>
  <sheetData>
    <row r="1" spans="1:25" s="25" customFormat="1" ht="20.25" customHeight="1" x14ac:dyDescent="0.25">
      <c r="A1" s="221" t="s">
        <v>152</v>
      </c>
      <c r="B1" s="221"/>
      <c r="C1" s="221"/>
      <c r="D1" s="221"/>
      <c r="E1" s="221"/>
      <c r="F1" s="221"/>
      <c r="G1" s="221"/>
      <c r="H1" s="221"/>
      <c r="I1" s="221"/>
      <c r="J1" s="221"/>
      <c r="K1" s="221"/>
      <c r="L1" s="221"/>
      <c r="M1" s="221"/>
      <c r="N1" s="221"/>
      <c r="O1" s="221"/>
      <c r="P1" s="221"/>
      <c r="Q1" s="221"/>
      <c r="R1" s="221"/>
      <c r="S1" s="221"/>
      <c r="T1" s="221"/>
      <c r="X1" s="78"/>
      <c r="Y1" s="78"/>
    </row>
    <row r="2" spans="1:25" s="26" customFormat="1" x14ac:dyDescent="0.25">
      <c r="A2" s="8"/>
      <c r="B2" s="8"/>
      <c r="C2" s="8"/>
      <c r="D2" s="8"/>
      <c r="E2" s="8"/>
      <c r="F2" s="8"/>
      <c r="G2" s="8"/>
      <c r="H2" s="8"/>
      <c r="I2" s="8"/>
      <c r="J2" s="8"/>
      <c r="K2" s="8"/>
      <c r="L2" s="8"/>
      <c r="M2" s="8"/>
      <c r="N2" s="8"/>
      <c r="O2" s="8"/>
      <c r="P2" s="8"/>
      <c r="Q2" s="8"/>
      <c r="R2" s="8"/>
      <c r="S2" s="8"/>
      <c r="T2" s="9"/>
      <c r="X2" s="79"/>
      <c r="Y2" s="79"/>
    </row>
    <row r="3" spans="1:25" s="27" customFormat="1" ht="18" customHeight="1" x14ac:dyDescent="0.25">
      <c r="A3" s="215" t="s">
        <v>36</v>
      </c>
      <c r="B3" s="215" t="s">
        <v>37</v>
      </c>
      <c r="C3" s="223" t="s">
        <v>38</v>
      </c>
      <c r="D3" s="224"/>
      <c r="E3" s="224"/>
      <c r="F3" s="224"/>
      <c r="G3" s="224"/>
      <c r="H3" s="224"/>
      <c r="I3" s="224"/>
      <c r="J3" s="224"/>
      <c r="K3" s="224"/>
      <c r="L3" s="224"/>
      <c r="M3" s="224"/>
      <c r="N3" s="224"/>
      <c r="O3" s="225"/>
      <c r="P3" s="223" t="s">
        <v>40</v>
      </c>
      <c r="Q3" s="224"/>
      <c r="R3" s="224"/>
      <c r="S3" s="225"/>
      <c r="T3" s="215" t="s">
        <v>44</v>
      </c>
      <c r="X3" s="80"/>
      <c r="Y3" s="80"/>
    </row>
    <row r="4" spans="1:25" s="27" customFormat="1" ht="18" customHeight="1" x14ac:dyDescent="0.25">
      <c r="A4" s="222"/>
      <c r="B4" s="222"/>
      <c r="C4" s="226" t="s">
        <v>39</v>
      </c>
      <c r="D4" s="226" t="s">
        <v>158</v>
      </c>
      <c r="E4" s="228" t="s">
        <v>78</v>
      </c>
      <c r="F4" s="229"/>
      <c r="G4" s="229"/>
      <c r="H4" s="229"/>
      <c r="I4" s="229"/>
      <c r="J4" s="230"/>
      <c r="K4" s="228" t="s">
        <v>86</v>
      </c>
      <c r="L4" s="229"/>
      <c r="M4" s="229"/>
      <c r="N4" s="229"/>
      <c r="O4" s="230"/>
      <c r="P4" s="215" t="s">
        <v>41</v>
      </c>
      <c r="Q4" s="217" t="s">
        <v>42</v>
      </c>
      <c r="R4" s="218"/>
      <c r="S4" s="215" t="s">
        <v>43</v>
      </c>
      <c r="T4" s="222"/>
      <c r="X4" s="80"/>
      <c r="Y4" s="80"/>
    </row>
    <row r="5" spans="1:25" s="27" customFormat="1" ht="37.5" customHeight="1" thickBot="1" x14ac:dyDescent="0.3">
      <c r="A5" s="216"/>
      <c r="B5" s="216"/>
      <c r="C5" s="227"/>
      <c r="D5" s="227"/>
      <c r="E5" s="86" t="s">
        <v>80</v>
      </c>
      <c r="F5" s="86" t="s">
        <v>81</v>
      </c>
      <c r="G5" s="86" t="s">
        <v>82</v>
      </c>
      <c r="H5" s="86" t="s">
        <v>83</v>
      </c>
      <c r="I5" s="86" t="s">
        <v>79</v>
      </c>
      <c r="J5" s="86" t="s">
        <v>84</v>
      </c>
      <c r="K5" s="74" t="s">
        <v>77</v>
      </c>
      <c r="L5" s="74" t="s">
        <v>130</v>
      </c>
      <c r="M5" s="74" t="s">
        <v>81</v>
      </c>
      <c r="N5" s="74" t="s">
        <v>83</v>
      </c>
      <c r="O5" s="74" t="s">
        <v>85</v>
      </c>
      <c r="P5" s="216"/>
      <c r="Q5" s="219"/>
      <c r="R5" s="220"/>
      <c r="S5" s="216"/>
      <c r="T5" s="216"/>
      <c r="X5" s="80"/>
      <c r="Y5" s="80"/>
    </row>
    <row r="6" spans="1:25" s="6" customFormat="1" ht="48.75" customHeight="1" thickTop="1" x14ac:dyDescent="0.25">
      <c r="A6" s="4" t="s">
        <v>5</v>
      </c>
      <c r="B6" s="28" t="s">
        <v>164</v>
      </c>
      <c r="C6" s="71"/>
      <c r="D6" s="29"/>
      <c r="E6" s="29"/>
      <c r="F6" s="29"/>
      <c r="G6" s="29"/>
      <c r="H6" s="29"/>
      <c r="I6" s="29"/>
      <c r="J6" s="68"/>
      <c r="K6" s="68"/>
      <c r="L6" s="68"/>
      <c r="M6" s="68"/>
      <c r="N6" s="68"/>
      <c r="O6" s="68"/>
      <c r="P6" s="56" t="s">
        <v>88</v>
      </c>
      <c r="Q6" s="75">
        <v>5</v>
      </c>
      <c r="R6" s="70" t="s">
        <v>127</v>
      </c>
      <c r="S6" s="30" t="s">
        <v>89</v>
      </c>
      <c r="T6" s="70" t="s">
        <v>143</v>
      </c>
      <c r="V6" s="77">
        <f>Q6</f>
        <v>5</v>
      </c>
      <c r="W6" s="6">
        <f>8*60</f>
        <v>480</v>
      </c>
      <c r="X6" s="81">
        <f>V6/W6</f>
        <v>1.0416666666666666E-2</v>
      </c>
      <c r="Y6" s="81">
        <f>X6</f>
        <v>1.0416666666666666E-2</v>
      </c>
    </row>
    <row r="7" spans="1:25" s="6" customFormat="1" ht="66.75" hidden="1" customHeight="1" x14ac:dyDescent="0.25">
      <c r="A7" s="5" t="s">
        <v>6</v>
      </c>
      <c r="B7" s="87" t="s">
        <v>87</v>
      </c>
      <c r="C7" s="31"/>
      <c r="D7" s="72"/>
      <c r="E7" s="31"/>
      <c r="F7" s="31"/>
      <c r="G7" s="31"/>
      <c r="H7" s="31"/>
      <c r="I7" s="31"/>
      <c r="J7" s="69"/>
      <c r="K7" s="69"/>
      <c r="L7" s="69"/>
      <c r="M7" s="69"/>
      <c r="N7" s="69"/>
      <c r="O7" s="69"/>
      <c r="P7" s="32" t="s">
        <v>88</v>
      </c>
      <c r="Q7" s="76">
        <v>20</v>
      </c>
      <c r="R7" s="34" t="s">
        <v>127</v>
      </c>
      <c r="S7" s="3" t="s">
        <v>89</v>
      </c>
      <c r="T7" s="3" t="s">
        <v>46</v>
      </c>
      <c r="V7" s="77">
        <f>Q7</f>
        <v>20</v>
      </c>
      <c r="W7" s="6">
        <f>8*60</f>
        <v>480</v>
      </c>
      <c r="X7" s="81">
        <f>V7/W7</f>
        <v>4.1666666666666664E-2</v>
      </c>
      <c r="Y7" s="81">
        <v>0</v>
      </c>
    </row>
    <row r="8" spans="1:25" s="6" customFormat="1" ht="40.5" hidden="1" customHeight="1" x14ac:dyDescent="0.25">
      <c r="A8" s="5" t="s">
        <v>7</v>
      </c>
      <c r="B8" s="87" t="s">
        <v>90</v>
      </c>
      <c r="C8" s="31"/>
      <c r="D8" s="31"/>
      <c r="E8" s="31"/>
      <c r="F8" s="31"/>
      <c r="G8" s="31"/>
      <c r="H8" s="31"/>
      <c r="I8" s="72"/>
      <c r="J8" s="69"/>
      <c r="K8" s="69"/>
      <c r="L8" s="69"/>
      <c r="M8" s="69"/>
      <c r="N8" s="69"/>
      <c r="O8" s="69"/>
      <c r="P8" s="32" t="s">
        <v>88</v>
      </c>
      <c r="Q8" s="76">
        <v>1</v>
      </c>
      <c r="R8" s="34" t="s">
        <v>128</v>
      </c>
      <c r="S8" s="3" t="s">
        <v>89</v>
      </c>
      <c r="T8" s="33" t="s">
        <v>45</v>
      </c>
      <c r="V8" s="77">
        <f>Q8*8*60</f>
        <v>480</v>
      </c>
      <c r="W8" s="6">
        <f>8*60</f>
        <v>480</v>
      </c>
      <c r="X8" s="81">
        <f>V8/W8</f>
        <v>1</v>
      </c>
      <c r="Y8" s="81">
        <v>0</v>
      </c>
    </row>
    <row r="9" spans="1:25" s="6" customFormat="1" ht="54.75" hidden="1" customHeight="1" x14ac:dyDescent="0.25">
      <c r="A9" s="5" t="s">
        <v>8</v>
      </c>
      <c r="B9" s="87" t="s">
        <v>91</v>
      </c>
      <c r="C9" s="31"/>
      <c r="D9" s="31"/>
      <c r="E9" s="31"/>
      <c r="F9" s="72"/>
      <c r="G9" s="31"/>
      <c r="H9" s="31"/>
      <c r="I9" s="31"/>
      <c r="J9" s="69"/>
      <c r="K9" s="69"/>
      <c r="L9" s="69"/>
      <c r="M9" s="69"/>
      <c r="N9" s="69"/>
      <c r="O9" s="69"/>
      <c r="P9" s="32" t="s">
        <v>88</v>
      </c>
      <c r="Q9" s="76">
        <v>1</v>
      </c>
      <c r="R9" s="34" t="s">
        <v>128</v>
      </c>
      <c r="S9" s="3" t="s">
        <v>92</v>
      </c>
      <c r="T9" s="33" t="s">
        <v>45</v>
      </c>
      <c r="V9" s="77">
        <f t="shared" ref="V9:V10" si="0">Q9*8*60</f>
        <v>480</v>
      </c>
      <c r="W9" s="6">
        <f t="shared" ref="W9:W33" si="1">8*60</f>
        <v>480</v>
      </c>
      <c r="X9" s="81">
        <f t="shared" ref="X9:X33" si="2">V9/W9</f>
        <v>1</v>
      </c>
      <c r="Y9" s="81">
        <v>0</v>
      </c>
    </row>
    <row r="10" spans="1:25" s="6" customFormat="1" ht="41.25" hidden="1" customHeight="1" x14ac:dyDescent="0.25">
      <c r="A10" s="5" t="s">
        <v>9</v>
      </c>
      <c r="B10" s="87" t="s">
        <v>93</v>
      </c>
      <c r="C10" s="31"/>
      <c r="D10" s="31"/>
      <c r="E10" s="31"/>
      <c r="F10" s="31"/>
      <c r="G10" s="31"/>
      <c r="H10" s="31"/>
      <c r="I10" s="72"/>
      <c r="J10" s="69"/>
      <c r="K10" s="69"/>
      <c r="L10" s="69"/>
      <c r="M10" s="69"/>
      <c r="N10" s="69"/>
      <c r="O10" s="69"/>
      <c r="P10" s="32" t="str">
        <f>S9</f>
        <v>Kajian Tim Teknis</v>
      </c>
      <c r="Q10" s="76">
        <v>1</v>
      </c>
      <c r="R10" s="34" t="s">
        <v>128</v>
      </c>
      <c r="S10" s="3" t="s">
        <v>92</v>
      </c>
      <c r="T10" s="33" t="s">
        <v>45</v>
      </c>
      <c r="V10" s="77">
        <f t="shared" si="0"/>
        <v>480</v>
      </c>
      <c r="W10" s="6">
        <f t="shared" si="1"/>
        <v>480</v>
      </c>
      <c r="X10" s="81">
        <f t="shared" si="2"/>
        <v>1</v>
      </c>
      <c r="Y10" s="81">
        <v>0</v>
      </c>
    </row>
    <row r="11" spans="1:25" s="6" customFormat="1" ht="41.25" hidden="1" customHeight="1" x14ac:dyDescent="0.25">
      <c r="A11" s="5" t="s">
        <v>10</v>
      </c>
      <c r="B11" s="87" t="s">
        <v>94</v>
      </c>
      <c r="C11" s="31"/>
      <c r="D11" s="31"/>
      <c r="E11" s="31"/>
      <c r="F11" s="31"/>
      <c r="G11" s="72"/>
      <c r="H11" s="31"/>
      <c r="I11" s="31"/>
      <c r="J11" s="69"/>
      <c r="K11" s="69"/>
      <c r="L11" s="69"/>
      <c r="M11" s="69"/>
      <c r="N11" s="69"/>
      <c r="O11" s="69"/>
      <c r="P11" s="32" t="str">
        <f>S10</f>
        <v>Kajian Tim Teknis</v>
      </c>
      <c r="Q11" s="76">
        <v>60</v>
      </c>
      <c r="R11" s="34" t="s">
        <v>127</v>
      </c>
      <c r="S11" s="3" t="s">
        <v>92</v>
      </c>
      <c r="T11" s="33" t="s">
        <v>45</v>
      </c>
      <c r="V11" s="77">
        <f t="shared" ref="V11:V32" si="3">Q11</f>
        <v>60</v>
      </c>
      <c r="W11" s="6">
        <f t="shared" si="1"/>
        <v>480</v>
      </c>
      <c r="X11" s="81">
        <f t="shared" si="2"/>
        <v>0.125</v>
      </c>
      <c r="Y11" s="81">
        <v>0</v>
      </c>
    </row>
    <row r="12" spans="1:25" s="6" customFormat="1" ht="111" hidden="1" customHeight="1" x14ac:dyDescent="0.25">
      <c r="A12" s="5" t="s">
        <v>49</v>
      </c>
      <c r="B12" s="87" t="s">
        <v>95</v>
      </c>
      <c r="C12" s="31"/>
      <c r="D12" s="31"/>
      <c r="E12" s="72"/>
      <c r="F12" s="31"/>
      <c r="G12" s="31"/>
      <c r="H12" s="31"/>
      <c r="I12" s="31"/>
      <c r="J12" s="69"/>
      <c r="K12" s="69"/>
      <c r="L12" s="69"/>
      <c r="M12" s="69"/>
      <c r="N12" s="69"/>
      <c r="O12" s="69"/>
      <c r="P12" s="32" t="s">
        <v>96</v>
      </c>
      <c r="Q12" s="76">
        <v>60</v>
      </c>
      <c r="R12" s="34" t="s">
        <v>127</v>
      </c>
      <c r="S12" s="3" t="str">
        <f>P12</f>
        <v>Surat Pengantar Permohonan Pertimbangan Teknis</v>
      </c>
      <c r="T12" s="33" t="s">
        <v>45</v>
      </c>
      <c r="V12" s="77">
        <f t="shared" si="3"/>
        <v>60</v>
      </c>
      <c r="W12" s="6">
        <f t="shared" si="1"/>
        <v>480</v>
      </c>
      <c r="X12" s="81">
        <f t="shared" si="2"/>
        <v>0.125</v>
      </c>
      <c r="Y12" s="81">
        <v>0</v>
      </c>
    </row>
    <row r="13" spans="1:25" s="6" customFormat="1" ht="96" hidden="1" customHeight="1" x14ac:dyDescent="0.25">
      <c r="A13" s="5" t="s">
        <v>50</v>
      </c>
      <c r="B13" s="87" t="s">
        <v>97</v>
      </c>
      <c r="C13" s="31"/>
      <c r="D13" s="31"/>
      <c r="E13" s="31"/>
      <c r="F13" s="31"/>
      <c r="G13" s="72"/>
      <c r="H13" s="31"/>
      <c r="I13" s="31"/>
      <c r="J13" s="69"/>
      <c r="K13" s="69"/>
      <c r="L13" s="69"/>
      <c r="M13" s="69"/>
      <c r="N13" s="69"/>
      <c r="O13" s="69"/>
      <c r="P13" s="32" t="s">
        <v>96</v>
      </c>
      <c r="Q13" s="76">
        <v>60</v>
      </c>
      <c r="R13" s="34" t="s">
        <v>127</v>
      </c>
      <c r="S13" s="3" t="str">
        <f>P13</f>
        <v>Surat Pengantar Permohonan Pertimbangan Teknis</v>
      </c>
      <c r="T13" s="33" t="s">
        <v>45</v>
      </c>
      <c r="V13" s="77">
        <f t="shared" si="3"/>
        <v>60</v>
      </c>
      <c r="W13" s="6">
        <f t="shared" si="1"/>
        <v>480</v>
      </c>
      <c r="X13" s="81">
        <f t="shared" si="2"/>
        <v>0.125</v>
      </c>
      <c r="Y13" s="81">
        <v>0</v>
      </c>
    </row>
    <row r="14" spans="1:25" s="6" customFormat="1" ht="66.75" hidden="1" customHeight="1" x14ac:dyDescent="0.25">
      <c r="A14" s="5" t="s">
        <v>51</v>
      </c>
      <c r="B14" s="87" t="s">
        <v>98</v>
      </c>
      <c r="C14" s="31"/>
      <c r="D14" s="31"/>
      <c r="E14" s="31"/>
      <c r="F14" s="31"/>
      <c r="G14" s="31"/>
      <c r="H14" s="72"/>
      <c r="I14" s="31"/>
      <c r="J14" s="69"/>
      <c r="K14" s="69"/>
      <c r="L14" s="69"/>
      <c r="M14" s="69"/>
      <c r="N14" s="69"/>
      <c r="O14" s="69"/>
      <c r="P14" s="32" t="s">
        <v>96</v>
      </c>
      <c r="Q14" s="76">
        <v>60</v>
      </c>
      <c r="R14" s="34" t="s">
        <v>127</v>
      </c>
      <c r="S14" s="3" t="str">
        <f>P14</f>
        <v>Surat Pengantar Permohonan Pertimbangan Teknis</v>
      </c>
      <c r="T14" s="33" t="s">
        <v>45</v>
      </c>
      <c r="V14" s="77">
        <f t="shared" si="3"/>
        <v>60</v>
      </c>
      <c r="W14" s="6">
        <f t="shared" si="1"/>
        <v>480</v>
      </c>
      <c r="X14" s="81">
        <f t="shared" si="2"/>
        <v>0.125</v>
      </c>
      <c r="Y14" s="81">
        <v>0</v>
      </c>
    </row>
    <row r="15" spans="1:25" s="6" customFormat="1" ht="78.75" hidden="1" customHeight="1" x14ac:dyDescent="0.25">
      <c r="A15" s="5" t="s">
        <v>52</v>
      </c>
      <c r="B15" s="87" t="s">
        <v>124</v>
      </c>
      <c r="C15" s="31"/>
      <c r="D15" s="31"/>
      <c r="E15" s="31"/>
      <c r="F15" s="31"/>
      <c r="G15" s="31"/>
      <c r="H15" s="31"/>
      <c r="I15" s="72"/>
      <c r="J15" s="69"/>
      <c r="K15" s="69"/>
      <c r="L15" s="69"/>
      <c r="M15" s="69"/>
      <c r="N15" s="69"/>
      <c r="O15" s="69"/>
      <c r="P15" s="32" t="s">
        <v>96</v>
      </c>
      <c r="Q15" s="76">
        <v>1</v>
      </c>
      <c r="R15" s="34" t="s">
        <v>128</v>
      </c>
      <c r="S15" s="3" t="str">
        <f>P15</f>
        <v>Surat Pengantar Permohonan Pertimbangan Teknis</v>
      </c>
      <c r="T15" s="33" t="s">
        <v>45</v>
      </c>
      <c r="V15" s="77">
        <f t="shared" ref="V15:V16" si="4">Q15*8*60</f>
        <v>480</v>
      </c>
      <c r="W15" s="6">
        <f t="shared" si="1"/>
        <v>480</v>
      </c>
      <c r="X15" s="81">
        <f t="shared" si="2"/>
        <v>1</v>
      </c>
      <c r="Y15" s="81">
        <v>0</v>
      </c>
    </row>
    <row r="16" spans="1:25" s="6" customFormat="1" ht="44.25" customHeight="1" x14ac:dyDescent="0.25">
      <c r="A16" s="5" t="s">
        <v>6</v>
      </c>
      <c r="B16" s="3" t="s">
        <v>99</v>
      </c>
      <c r="C16" s="31"/>
      <c r="D16" s="31"/>
      <c r="E16" s="31"/>
      <c r="F16" s="31"/>
      <c r="G16" s="31"/>
      <c r="H16" s="31"/>
      <c r="I16" s="31"/>
      <c r="J16" s="73"/>
      <c r="K16" s="73"/>
      <c r="L16" s="69"/>
      <c r="M16" s="69"/>
      <c r="N16" s="69"/>
      <c r="O16" s="69"/>
      <c r="P16" s="32" t="s">
        <v>96</v>
      </c>
      <c r="Q16" s="76">
        <v>1</v>
      </c>
      <c r="R16" s="34" t="s">
        <v>128</v>
      </c>
      <c r="S16" s="3" t="s">
        <v>89</v>
      </c>
      <c r="T16" s="33" t="s">
        <v>45</v>
      </c>
      <c r="V16" s="77">
        <f t="shared" si="4"/>
        <v>480</v>
      </c>
      <c r="W16" s="6">
        <f t="shared" si="1"/>
        <v>480</v>
      </c>
      <c r="X16" s="81">
        <f t="shared" si="2"/>
        <v>1</v>
      </c>
      <c r="Y16" s="81">
        <f t="shared" ref="Y16:Y33" si="5">X16</f>
        <v>1</v>
      </c>
    </row>
    <row r="17" spans="1:25" s="6" customFormat="1" ht="63" customHeight="1" x14ac:dyDescent="0.25">
      <c r="A17" s="5" t="s">
        <v>7</v>
      </c>
      <c r="B17" s="3" t="s">
        <v>161</v>
      </c>
      <c r="C17" s="31"/>
      <c r="D17" s="31"/>
      <c r="E17" s="31"/>
      <c r="F17" s="31"/>
      <c r="G17" s="31"/>
      <c r="H17" s="31"/>
      <c r="I17" s="31"/>
      <c r="J17" s="69"/>
      <c r="K17" s="69"/>
      <c r="L17" s="73"/>
      <c r="M17" s="69"/>
      <c r="N17" s="69"/>
      <c r="O17" s="69"/>
      <c r="P17" s="32" t="s">
        <v>125</v>
      </c>
      <c r="Q17" s="76">
        <v>20</v>
      </c>
      <c r="R17" s="34" t="s">
        <v>127</v>
      </c>
      <c r="S17" s="3" t="str">
        <f t="shared" ref="S17:S23" si="6">S16</f>
        <v>Proses</v>
      </c>
      <c r="T17" s="33"/>
      <c r="V17" s="77">
        <f t="shared" si="3"/>
        <v>20</v>
      </c>
      <c r="W17" s="6">
        <f t="shared" si="1"/>
        <v>480</v>
      </c>
      <c r="X17" s="81">
        <f t="shared" si="2"/>
        <v>4.1666666666666664E-2</v>
      </c>
      <c r="Y17" s="81">
        <f t="shared" si="5"/>
        <v>4.1666666666666664E-2</v>
      </c>
    </row>
    <row r="18" spans="1:25" s="6" customFormat="1" ht="36" customHeight="1" x14ac:dyDescent="0.25">
      <c r="A18" s="5" t="s">
        <v>8</v>
      </c>
      <c r="B18" s="3" t="s">
        <v>159</v>
      </c>
      <c r="C18" s="31"/>
      <c r="D18" s="31"/>
      <c r="E18" s="31"/>
      <c r="F18" s="31"/>
      <c r="G18" s="31"/>
      <c r="H18" s="31"/>
      <c r="I18" s="31"/>
      <c r="J18" s="69"/>
      <c r="K18" s="69"/>
      <c r="L18" s="69"/>
      <c r="M18" s="69"/>
      <c r="N18" s="73"/>
      <c r="O18" s="69"/>
      <c r="P18" s="32" t="s">
        <v>125</v>
      </c>
      <c r="Q18" s="76">
        <v>60</v>
      </c>
      <c r="R18" s="34" t="s">
        <v>127</v>
      </c>
      <c r="S18" s="3" t="str">
        <f>S16</f>
        <v>Proses</v>
      </c>
      <c r="T18" s="33"/>
      <c r="V18" s="77">
        <f t="shared" ref="V18" si="7">Q18</f>
        <v>60</v>
      </c>
      <c r="W18" s="6">
        <f t="shared" si="1"/>
        <v>480</v>
      </c>
      <c r="X18" s="81">
        <f t="shared" ref="X18" si="8">V18/W18</f>
        <v>0.125</v>
      </c>
      <c r="Y18" s="81">
        <f t="shared" si="5"/>
        <v>0.125</v>
      </c>
    </row>
    <row r="19" spans="1:25" s="6" customFormat="1" ht="42" customHeight="1" x14ac:dyDescent="0.25">
      <c r="A19" s="5" t="s">
        <v>9</v>
      </c>
      <c r="B19" s="3" t="s">
        <v>100</v>
      </c>
      <c r="C19" s="31"/>
      <c r="D19" s="31"/>
      <c r="E19" s="31"/>
      <c r="F19" s="31"/>
      <c r="G19" s="31"/>
      <c r="H19" s="31"/>
      <c r="I19" s="31"/>
      <c r="J19" s="69"/>
      <c r="K19" s="69"/>
      <c r="L19" s="69"/>
      <c r="M19" s="69"/>
      <c r="N19" s="73"/>
      <c r="O19" s="69"/>
      <c r="P19" s="32" t="s">
        <v>125</v>
      </c>
      <c r="Q19" s="76">
        <v>60</v>
      </c>
      <c r="R19" s="34" t="s">
        <v>127</v>
      </c>
      <c r="S19" s="3" t="str">
        <f>S17</f>
        <v>Proses</v>
      </c>
      <c r="T19" s="33"/>
      <c r="V19" s="77">
        <f t="shared" si="3"/>
        <v>60</v>
      </c>
      <c r="W19" s="6">
        <f t="shared" si="1"/>
        <v>480</v>
      </c>
      <c r="X19" s="81">
        <f t="shared" si="2"/>
        <v>0.125</v>
      </c>
      <c r="Y19" s="81">
        <f t="shared" si="5"/>
        <v>0.125</v>
      </c>
    </row>
    <row r="20" spans="1:25" s="6" customFormat="1" ht="42.75" customHeight="1" x14ac:dyDescent="0.25">
      <c r="A20" s="5" t="s">
        <v>10</v>
      </c>
      <c r="B20" s="3" t="s">
        <v>104</v>
      </c>
      <c r="C20" s="31"/>
      <c r="D20" s="31"/>
      <c r="E20" s="31"/>
      <c r="F20" s="31"/>
      <c r="G20" s="31"/>
      <c r="H20" s="31"/>
      <c r="I20" s="31"/>
      <c r="J20" s="69"/>
      <c r="K20" s="69"/>
      <c r="L20" s="69"/>
      <c r="M20" s="69"/>
      <c r="N20" s="69"/>
      <c r="O20" s="73"/>
      <c r="P20" s="32" t="s">
        <v>125</v>
      </c>
      <c r="Q20" s="76">
        <v>1</v>
      </c>
      <c r="R20" s="34" t="s">
        <v>128</v>
      </c>
      <c r="S20" s="3" t="str">
        <f t="shared" si="6"/>
        <v>Proses</v>
      </c>
      <c r="T20" s="33"/>
      <c r="V20" s="77">
        <f t="shared" ref="V20:V23" si="9">Q20*8*60</f>
        <v>480</v>
      </c>
      <c r="W20" s="6">
        <f t="shared" si="1"/>
        <v>480</v>
      </c>
      <c r="X20" s="81">
        <f t="shared" si="2"/>
        <v>1</v>
      </c>
      <c r="Y20" s="81">
        <f t="shared" si="5"/>
        <v>1</v>
      </c>
    </row>
    <row r="21" spans="1:25" s="6" customFormat="1" ht="93.75" customHeight="1" x14ac:dyDescent="0.25">
      <c r="A21" s="5" t="s">
        <v>49</v>
      </c>
      <c r="B21" s="3" t="s">
        <v>105</v>
      </c>
      <c r="C21" s="31"/>
      <c r="D21" s="31"/>
      <c r="E21" s="31"/>
      <c r="F21" s="31"/>
      <c r="G21" s="31"/>
      <c r="H21" s="31"/>
      <c r="I21" s="31"/>
      <c r="J21" s="69"/>
      <c r="K21" s="69"/>
      <c r="L21" s="69"/>
      <c r="M21" s="73"/>
      <c r="N21" s="69"/>
      <c r="O21" s="69"/>
      <c r="P21" s="32" t="s">
        <v>125</v>
      </c>
      <c r="Q21" s="76">
        <v>5</v>
      </c>
      <c r="R21" s="34" t="s">
        <v>128</v>
      </c>
      <c r="S21" s="3" t="s">
        <v>126</v>
      </c>
      <c r="T21" s="33"/>
      <c r="V21" s="77">
        <f t="shared" si="9"/>
        <v>2400</v>
      </c>
      <c r="W21" s="6">
        <f t="shared" si="1"/>
        <v>480</v>
      </c>
      <c r="X21" s="81">
        <f t="shared" si="2"/>
        <v>5</v>
      </c>
      <c r="Y21" s="81">
        <f t="shared" si="5"/>
        <v>5</v>
      </c>
    </row>
    <row r="22" spans="1:25" s="6" customFormat="1" ht="51.75" customHeight="1" x14ac:dyDescent="0.25">
      <c r="A22" s="5" t="s">
        <v>50</v>
      </c>
      <c r="B22" s="3" t="s">
        <v>106</v>
      </c>
      <c r="C22" s="31"/>
      <c r="D22" s="31"/>
      <c r="E22" s="31"/>
      <c r="F22" s="31"/>
      <c r="G22" s="31"/>
      <c r="H22" s="31"/>
      <c r="I22" s="31"/>
      <c r="J22" s="69"/>
      <c r="K22" s="69"/>
      <c r="L22" s="69"/>
      <c r="M22" s="69"/>
      <c r="N22" s="73"/>
      <c r="O22" s="69"/>
      <c r="P22" s="32" t="str">
        <f>S21</f>
        <v>Laporan Pertimbangan Teknis</v>
      </c>
      <c r="Q22" s="76">
        <v>1</v>
      </c>
      <c r="R22" s="34" t="s">
        <v>128</v>
      </c>
      <c r="S22" s="3" t="str">
        <f t="shared" si="6"/>
        <v>Laporan Pertimbangan Teknis</v>
      </c>
      <c r="T22" s="33"/>
      <c r="V22" s="77">
        <f t="shared" si="9"/>
        <v>480</v>
      </c>
      <c r="W22" s="6">
        <f t="shared" si="1"/>
        <v>480</v>
      </c>
      <c r="X22" s="81">
        <f t="shared" si="2"/>
        <v>1</v>
      </c>
      <c r="Y22" s="81">
        <f t="shared" si="5"/>
        <v>1</v>
      </c>
    </row>
    <row r="23" spans="1:25" s="6" customFormat="1" ht="60" customHeight="1" x14ac:dyDescent="0.25">
      <c r="A23" s="5" t="s">
        <v>51</v>
      </c>
      <c r="B23" s="3" t="s">
        <v>131</v>
      </c>
      <c r="C23" s="31"/>
      <c r="D23" s="31"/>
      <c r="E23" s="31"/>
      <c r="F23" s="31"/>
      <c r="G23" s="31"/>
      <c r="H23" s="31"/>
      <c r="I23" s="31"/>
      <c r="J23" s="69"/>
      <c r="K23" s="69"/>
      <c r="L23" s="69"/>
      <c r="M23" s="69"/>
      <c r="N23" s="69"/>
      <c r="O23" s="73"/>
      <c r="P23" s="32" t="str">
        <f>S22</f>
        <v>Laporan Pertimbangan Teknis</v>
      </c>
      <c r="Q23" s="76">
        <v>1</v>
      </c>
      <c r="R23" s="34" t="s">
        <v>128</v>
      </c>
      <c r="S23" s="3" t="str">
        <f t="shared" si="6"/>
        <v>Laporan Pertimbangan Teknis</v>
      </c>
      <c r="T23" s="33"/>
      <c r="V23" s="77">
        <f t="shared" si="9"/>
        <v>480</v>
      </c>
      <c r="W23" s="6">
        <f t="shared" si="1"/>
        <v>480</v>
      </c>
      <c r="X23" s="81">
        <f t="shared" si="2"/>
        <v>1</v>
      </c>
      <c r="Y23" s="81">
        <f t="shared" si="5"/>
        <v>1</v>
      </c>
    </row>
    <row r="24" spans="1:25" s="6" customFormat="1" ht="59.25" customHeight="1" x14ac:dyDescent="0.25">
      <c r="A24" s="5" t="s">
        <v>52</v>
      </c>
      <c r="B24" s="3" t="s">
        <v>108</v>
      </c>
      <c r="C24" s="31"/>
      <c r="D24" s="31"/>
      <c r="E24" s="31"/>
      <c r="F24" s="31"/>
      <c r="G24" s="31"/>
      <c r="H24" s="31"/>
      <c r="I24" s="31"/>
      <c r="J24" s="69"/>
      <c r="K24" s="69"/>
      <c r="L24" s="73"/>
      <c r="M24" s="69"/>
      <c r="N24" s="69"/>
      <c r="O24" s="69"/>
      <c r="P24" s="32" t="str">
        <f>S23</f>
        <v>Laporan Pertimbangan Teknis</v>
      </c>
      <c r="Q24" s="76">
        <v>30</v>
      </c>
      <c r="R24" s="34" t="s">
        <v>127</v>
      </c>
      <c r="S24" s="3" t="s">
        <v>89</v>
      </c>
      <c r="T24" s="33"/>
      <c r="V24" s="77">
        <f t="shared" si="3"/>
        <v>30</v>
      </c>
      <c r="W24" s="6">
        <f t="shared" si="1"/>
        <v>480</v>
      </c>
      <c r="X24" s="81">
        <f t="shared" si="2"/>
        <v>6.25E-2</v>
      </c>
      <c r="Y24" s="81">
        <f t="shared" si="5"/>
        <v>6.25E-2</v>
      </c>
    </row>
    <row r="25" spans="1:25" s="6" customFormat="1" ht="65.25" hidden="1" customHeight="1" x14ac:dyDescent="0.25">
      <c r="A25" s="5" t="s">
        <v>107</v>
      </c>
      <c r="B25" s="87" t="s">
        <v>109</v>
      </c>
      <c r="C25" s="31"/>
      <c r="D25" s="31"/>
      <c r="E25" s="31"/>
      <c r="F25" s="31"/>
      <c r="G25" s="31"/>
      <c r="H25" s="31"/>
      <c r="I25" s="31"/>
      <c r="J25" s="73"/>
      <c r="K25" s="73"/>
      <c r="L25" s="69"/>
      <c r="M25" s="69"/>
      <c r="N25" s="69"/>
      <c r="O25" s="69"/>
      <c r="P25" s="32" t="str">
        <f>P24</f>
        <v>Laporan Pertimbangan Teknis</v>
      </c>
      <c r="Q25" s="76">
        <v>30</v>
      </c>
      <c r="R25" s="34" t="s">
        <v>127</v>
      </c>
      <c r="S25" s="3" t="str">
        <f>S24</f>
        <v>Proses</v>
      </c>
      <c r="T25" s="33"/>
      <c r="V25" s="77">
        <f t="shared" si="3"/>
        <v>30</v>
      </c>
      <c r="W25" s="6">
        <f t="shared" si="1"/>
        <v>480</v>
      </c>
      <c r="X25" s="81">
        <f t="shared" si="2"/>
        <v>6.25E-2</v>
      </c>
      <c r="Y25" s="81">
        <v>0</v>
      </c>
    </row>
    <row r="26" spans="1:25" s="6" customFormat="1" ht="67.5" hidden="1" customHeight="1" x14ac:dyDescent="0.25">
      <c r="A26" s="5" t="s">
        <v>107</v>
      </c>
      <c r="B26" s="87" t="s">
        <v>110</v>
      </c>
      <c r="C26" s="31"/>
      <c r="D26" s="31"/>
      <c r="E26" s="31"/>
      <c r="F26" s="31"/>
      <c r="G26" s="72"/>
      <c r="H26" s="31"/>
      <c r="I26" s="31"/>
      <c r="J26" s="31"/>
      <c r="K26" s="31"/>
      <c r="L26" s="31"/>
      <c r="M26" s="31"/>
      <c r="N26" s="31"/>
      <c r="O26" s="31"/>
      <c r="P26" s="3" t="str">
        <f>P25</f>
        <v>Laporan Pertimbangan Teknis</v>
      </c>
      <c r="Q26" s="76">
        <v>60</v>
      </c>
      <c r="R26" s="34" t="s">
        <v>127</v>
      </c>
      <c r="S26" s="3" t="s">
        <v>66</v>
      </c>
      <c r="T26" s="33" t="s">
        <v>45</v>
      </c>
      <c r="V26" s="77">
        <f t="shared" si="3"/>
        <v>60</v>
      </c>
      <c r="W26" s="6">
        <f t="shared" si="1"/>
        <v>480</v>
      </c>
      <c r="X26" s="81">
        <f t="shared" si="2"/>
        <v>0.125</v>
      </c>
      <c r="Y26" s="81">
        <v>0</v>
      </c>
    </row>
    <row r="27" spans="1:25" s="6" customFormat="1" ht="63.75" hidden="1" customHeight="1" x14ac:dyDescent="0.25">
      <c r="A27" s="5" t="s">
        <v>112</v>
      </c>
      <c r="B27" s="87" t="s">
        <v>111</v>
      </c>
      <c r="C27" s="31"/>
      <c r="D27" s="31"/>
      <c r="E27" s="72"/>
      <c r="F27" s="31"/>
      <c r="G27" s="31"/>
      <c r="H27" s="31"/>
      <c r="I27" s="31"/>
      <c r="J27" s="31"/>
      <c r="K27" s="31"/>
      <c r="L27" s="31"/>
      <c r="M27" s="31"/>
      <c r="N27" s="31"/>
      <c r="O27" s="31"/>
      <c r="P27" s="3" t="s">
        <v>66</v>
      </c>
      <c r="Q27" s="76">
        <v>1</v>
      </c>
      <c r="R27" s="34" t="s">
        <v>128</v>
      </c>
      <c r="S27" s="3" t="s">
        <v>89</v>
      </c>
      <c r="T27" s="33" t="s">
        <v>45</v>
      </c>
      <c r="V27" s="77">
        <f t="shared" ref="V27" si="10">Q27*8*60</f>
        <v>480</v>
      </c>
      <c r="W27" s="6">
        <f t="shared" si="1"/>
        <v>480</v>
      </c>
      <c r="X27" s="81">
        <f t="shared" si="2"/>
        <v>1</v>
      </c>
      <c r="Y27" s="81">
        <v>0</v>
      </c>
    </row>
    <row r="28" spans="1:25" s="6" customFormat="1" ht="66.75" hidden="1" customHeight="1" x14ac:dyDescent="0.25">
      <c r="A28" s="5" t="s">
        <v>113</v>
      </c>
      <c r="B28" s="87" t="s">
        <v>114</v>
      </c>
      <c r="C28" s="31"/>
      <c r="D28" s="31"/>
      <c r="E28" s="31"/>
      <c r="F28" s="31"/>
      <c r="G28" s="72"/>
      <c r="H28" s="31"/>
      <c r="I28" s="31"/>
      <c r="J28" s="31"/>
      <c r="K28" s="31"/>
      <c r="L28" s="31"/>
      <c r="M28" s="31"/>
      <c r="N28" s="31"/>
      <c r="O28" s="31"/>
      <c r="P28" s="3" t="str">
        <f>P27</f>
        <v>Draft Surat Izin atau Draft Surat Penolakan Izin.</v>
      </c>
      <c r="Q28" s="76">
        <v>60</v>
      </c>
      <c r="R28" s="34" t="s">
        <v>127</v>
      </c>
      <c r="S28" s="3" t="str">
        <f>S27</f>
        <v>Proses</v>
      </c>
      <c r="T28" s="33" t="s">
        <v>45</v>
      </c>
      <c r="V28" s="77">
        <f t="shared" si="3"/>
        <v>60</v>
      </c>
      <c r="W28" s="6">
        <f t="shared" si="1"/>
        <v>480</v>
      </c>
      <c r="X28" s="81">
        <f t="shared" si="2"/>
        <v>0.125</v>
      </c>
      <c r="Y28" s="81">
        <v>0</v>
      </c>
    </row>
    <row r="29" spans="1:25" s="6" customFormat="1" ht="118.5" hidden="1" customHeight="1" x14ac:dyDescent="0.25">
      <c r="A29" s="5" t="s">
        <v>116</v>
      </c>
      <c r="B29" s="87" t="s">
        <v>115</v>
      </c>
      <c r="C29" s="31"/>
      <c r="D29" s="31"/>
      <c r="E29" s="31"/>
      <c r="F29" s="31"/>
      <c r="G29" s="31"/>
      <c r="H29" s="72"/>
      <c r="I29" s="31"/>
      <c r="J29" s="31"/>
      <c r="K29" s="31"/>
      <c r="L29" s="31"/>
      <c r="M29" s="31"/>
      <c r="N29" s="31"/>
      <c r="O29" s="31"/>
      <c r="P29" s="3" t="str">
        <f>P28</f>
        <v>Draft Surat Izin atau Draft Surat Penolakan Izin.</v>
      </c>
      <c r="Q29" s="76">
        <v>60</v>
      </c>
      <c r="R29" s="34" t="s">
        <v>127</v>
      </c>
      <c r="S29" s="3" t="str">
        <f>S28</f>
        <v>Proses</v>
      </c>
      <c r="T29" s="33"/>
      <c r="V29" s="77">
        <f t="shared" si="3"/>
        <v>60</v>
      </c>
      <c r="W29" s="6">
        <f t="shared" si="1"/>
        <v>480</v>
      </c>
      <c r="X29" s="81">
        <f t="shared" si="2"/>
        <v>0.125</v>
      </c>
      <c r="Y29" s="81">
        <v>0</v>
      </c>
    </row>
    <row r="30" spans="1:25" s="6" customFormat="1" ht="99.75" hidden="1" customHeight="1" x14ac:dyDescent="0.25">
      <c r="A30" s="5" t="s">
        <v>117</v>
      </c>
      <c r="B30" s="87" t="s">
        <v>118</v>
      </c>
      <c r="C30" s="31"/>
      <c r="D30" s="31"/>
      <c r="E30" s="31"/>
      <c r="F30" s="31"/>
      <c r="G30" s="31"/>
      <c r="H30" s="31"/>
      <c r="I30" s="72"/>
      <c r="J30" s="31"/>
      <c r="K30" s="31"/>
      <c r="L30" s="31"/>
      <c r="M30" s="31"/>
      <c r="N30" s="31"/>
      <c r="O30" s="31"/>
      <c r="P30" s="3" t="str">
        <f>P29</f>
        <v>Draft Surat Izin atau Draft Surat Penolakan Izin.</v>
      </c>
      <c r="Q30" s="76">
        <v>1</v>
      </c>
      <c r="R30" s="34" t="s">
        <v>128</v>
      </c>
      <c r="S30" s="3" t="str">
        <f>S29</f>
        <v>Proses</v>
      </c>
      <c r="T30" s="33" t="s">
        <v>45</v>
      </c>
      <c r="V30" s="77">
        <f t="shared" ref="V30" si="11">Q30*8*60</f>
        <v>480</v>
      </c>
      <c r="W30" s="6">
        <f t="shared" si="1"/>
        <v>480</v>
      </c>
      <c r="X30" s="81">
        <f t="shared" si="2"/>
        <v>1</v>
      </c>
      <c r="Y30" s="81">
        <v>0</v>
      </c>
    </row>
    <row r="31" spans="1:25" s="6" customFormat="1" ht="81.75" hidden="1" customHeight="1" x14ac:dyDescent="0.25">
      <c r="A31" s="5" t="s">
        <v>119</v>
      </c>
      <c r="B31" s="87" t="s">
        <v>120</v>
      </c>
      <c r="C31" s="72"/>
      <c r="D31" s="72"/>
      <c r="E31" s="72"/>
      <c r="F31" s="72"/>
      <c r="G31" s="72"/>
      <c r="H31" s="72"/>
      <c r="I31" s="72"/>
      <c r="J31" s="72"/>
      <c r="K31" s="72"/>
      <c r="L31" s="72"/>
      <c r="M31" s="31"/>
      <c r="N31" s="31"/>
      <c r="O31" s="31"/>
      <c r="P31" s="3" t="s">
        <v>67</v>
      </c>
      <c r="Q31" s="76">
        <v>30</v>
      </c>
      <c r="R31" s="34" t="s">
        <v>127</v>
      </c>
      <c r="S31" s="3" t="str">
        <f>P31</f>
        <v>Surat Izin atau Surat Penolakan Izin.</v>
      </c>
      <c r="T31" s="35" t="s">
        <v>47</v>
      </c>
      <c r="V31" s="77">
        <f t="shared" si="3"/>
        <v>30</v>
      </c>
      <c r="W31" s="6">
        <f t="shared" si="1"/>
        <v>480</v>
      </c>
      <c r="X31" s="81">
        <f t="shared" si="2"/>
        <v>6.25E-2</v>
      </c>
      <c r="Y31" s="81">
        <v>0</v>
      </c>
    </row>
    <row r="32" spans="1:25" s="6" customFormat="1" ht="67.5" hidden="1" customHeight="1" x14ac:dyDescent="0.25">
      <c r="A32" s="5" t="s">
        <v>122</v>
      </c>
      <c r="B32" s="87" t="s">
        <v>121</v>
      </c>
      <c r="C32" s="72"/>
      <c r="D32" s="72"/>
      <c r="E32" s="72"/>
      <c r="F32" s="72"/>
      <c r="G32" s="72"/>
      <c r="H32" s="72"/>
      <c r="I32" s="72"/>
      <c r="J32" s="72"/>
      <c r="K32" s="72"/>
      <c r="L32" s="72"/>
      <c r="M32" s="31"/>
      <c r="N32" s="31"/>
      <c r="O32" s="31"/>
      <c r="P32" s="3" t="str">
        <f>P31</f>
        <v>Surat Izin atau Surat Penolakan Izin.</v>
      </c>
      <c r="Q32" s="76">
        <v>30</v>
      </c>
      <c r="R32" s="34" t="s">
        <v>127</v>
      </c>
      <c r="S32" s="3" t="s">
        <v>89</v>
      </c>
      <c r="T32" s="35" t="s">
        <v>48</v>
      </c>
      <c r="V32" s="77">
        <f t="shared" si="3"/>
        <v>30</v>
      </c>
      <c r="W32" s="6">
        <f t="shared" si="1"/>
        <v>480</v>
      </c>
      <c r="X32" s="81">
        <f t="shared" si="2"/>
        <v>6.25E-2</v>
      </c>
      <c r="Y32" s="81">
        <v>0</v>
      </c>
    </row>
    <row r="33" spans="1:26" s="6" customFormat="1" ht="35.25" customHeight="1" x14ac:dyDescent="0.25">
      <c r="A33" s="5" t="s">
        <v>53</v>
      </c>
      <c r="B33" s="3" t="s">
        <v>165</v>
      </c>
      <c r="C33" s="72"/>
      <c r="D33" s="72"/>
      <c r="E33" s="72"/>
      <c r="F33" s="72"/>
      <c r="G33" s="72"/>
      <c r="H33" s="72"/>
      <c r="I33" s="72"/>
      <c r="J33" s="72"/>
      <c r="K33" s="72"/>
      <c r="L33" s="72"/>
      <c r="M33" s="31"/>
      <c r="N33" s="31"/>
      <c r="O33" s="31"/>
      <c r="P33" s="3" t="str">
        <f>P24</f>
        <v>Laporan Pertimbangan Teknis</v>
      </c>
      <c r="Q33" s="76"/>
      <c r="R33" s="34"/>
      <c r="S33" s="3"/>
      <c r="T33" s="33" t="s">
        <v>45</v>
      </c>
      <c r="V33" s="77">
        <f t="shared" ref="V33" si="12">Q33*8*60</f>
        <v>0</v>
      </c>
      <c r="W33" s="6">
        <f t="shared" si="1"/>
        <v>480</v>
      </c>
      <c r="X33" s="81">
        <f t="shared" si="2"/>
        <v>0</v>
      </c>
      <c r="Y33" s="81">
        <f t="shared" si="5"/>
        <v>0</v>
      </c>
    </row>
    <row r="34" spans="1:26" s="6" customFormat="1" x14ac:dyDescent="0.25">
      <c r="T34" s="36"/>
      <c r="X34" s="81"/>
      <c r="Y34" s="81"/>
    </row>
    <row r="35" spans="1:26" s="6" customFormat="1" ht="15" x14ac:dyDescent="0.25">
      <c r="A35" s="84" t="s">
        <v>129</v>
      </c>
      <c r="T35" s="36"/>
      <c r="X35" s="83">
        <f>SUM(X6:X33)</f>
        <v>16.46875</v>
      </c>
      <c r="Y35" s="83">
        <f>SUM(Y6:Y33)</f>
        <v>9.3645833333333339</v>
      </c>
    </row>
    <row r="36" spans="1:26" ht="17.25" customHeight="1" x14ac:dyDescent="0.25">
      <c r="A36" s="14" t="s">
        <v>160</v>
      </c>
      <c r="T36" s="7"/>
      <c r="U36" s="37"/>
      <c r="X36" s="7"/>
      <c r="Z36" s="82"/>
    </row>
  </sheetData>
  <mergeCells count="13">
    <mergeCell ref="P4:P5"/>
    <mergeCell ref="Q4:R5"/>
    <mergeCell ref="S4:S5"/>
    <mergeCell ref="A1:T1"/>
    <mergeCell ref="A3:A5"/>
    <mergeCell ref="B3:B5"/>
    <mergeCell ref="C3:O3"/>
    <mergeCell ref="P3:S3"/>
    <mergeCell ref="T3:T5"/>
    <mergeCell ref="C4:C5"/>
    <mergeCell ref="D4:D5"/>
    <mergeCell ref="E4:J4"/>
    <mergeCell ref="K4:O4"/>
  </mergeCells>
  <printOptions horizontalCentered="1"/>
  <pageMargins left="0.43307086614173229" right="0.35433070866141736" top="0.9055118110236221" bottom="0.43307086614173229" header="0.31496062992125984" footer="0.31496062992125984"/>
  <pageSetup paperSize="9" scale="70"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view="pageBreakPreview" zoomScale="60" zoomScaleNormal="100" workbookViewId="0">
      <selection activeCell="P33" sqref="P33"/>
    </sheetView>
  </sheetViews>
  <sheetFormatPr defaultRowHeight="15" x14ac:dyDescent="0.25"/>
  <cols>
    <col min="1" max="1" width="3" style="14" customWidth="1"/>
    <col min="2" max="2" width="80.7109375" style="14" customWidth="1"/>
    <col min="3" max="3" width="3" style="14" customWidth="1"/>
    <col min="4" max="4" width="15.85546875" style="14" customWidth="1"/>
    <col min="5" max="5" width="1.85546875" style="14" customWidth="1"/>
    <col min="6" max="6" width="13.7109375" style="14" customWidth="1"/>
    <col min="7" max="7" width="2" style="14" customWidth="1"/>
    <col min="8" max="8" width="49.28515625" style="14" customWidth="1"/>
    <col min="9" max="16384" width="9.140625" style="14"/>
  </cols>
  <sheetData>
    <row r="1" spans="1:8" x14ac:dyDescent="0.25">
      <c r="A1" s="159"/>
      <c r="B1" s="160"/>
      <c r="C1" s="161" t="s">
        <v>15</v>
      </c>
      <c r="D1" s="162"/>
      <c r="E1" s="123" t="s">
        <v>23</v>
      </c>
      <c r="F1" s="163"/>
      <c r="G1" s="163"/>
      <c r="H1" s="162"/>
    </row>
    <row r="2" spans="1:8" x14ac:dyDescent="0.25">
      <c r="A2" s="164"/>
      <c r="B2" s="165"/>
      <c r="C2" s="161" t="s">
        <v>16</v>
      </c>
      <c r="D2" s="162"/>
      <c r="E2" s="123" t="s">
        <v>23</v>
      </c>
      <c r="F2" s="166"/>
      <c r="G2" s="163"/>
      <c r="H2" s="162"/>
    </row>
    <row r="3" spans="1:8" x14ac:dyDescent="0.25">
      <c r="A3" s="167"/>
      <c r="B3" s="168"/>
      <c r="C3" s="161" t="s">
        <v>17</v>
      </c>
      <c r="D3" s="162"/>
      <c r="E3" s="123" t="s">
        <v>23</v>
      </c>
      <c r="F3" s="169"/>
      <c r="G3" s="163"/>
      <c r="H3" s="162"/>
    </row>
    <row r="4" spans="1:8" ht="15" customHeight="1" x14ac:dyDescent="0.25">
      <c r="A4" s="167"/>
      <c r="B4" s="168"/>
      <c r="C4" s="161" t="s">
        <v>18</v>
      </c>
      <c r="D4" s="162"/>
      <c r="E4" s="123" t="s">
        <v>23</v>
      </c>
      <c r="F4" s="169"/>
      <c r="G4" s="163"/>
      <c r="H4" s="162"/>
    </row>
    <row r="5" spans="1:8" ht="15" customHeight="1" x14ac:dyDescent="0.25">
      <c r="A5" s="170" t="s">
        <v>0</v>
      </c>
      <c r="B5" s="171"/>
      <c r="C5" s="174" t="s">
        <v>19</v>
      </c>
      <c r="D5" s="175"/>
      <c r="E5" s="122" t="s">
        <v>23</v>
      </c>
      <c r="F5" s="176" t="s">
        <v>20</v>
      </c>
      <c r="G5" s="176"/>
      <c r="H5" s="177"/>
    </row>
    <row r="6" spans="1:8" ht="15" customHeight="1" x14ac:dyDescent="0.25">
      <c r="A6" s="170"/>
      <c r="B6" s="171"/>
      <c r="C6" s="38"/>
      <c r="D6" s="117"/>
      <c r="E6" s="38"/>
      <c r="F6" s="178" t="s">
        <v>21</v>
      </c>
      <c r="G6" s="178"/>
      <c r="H6" s="168"/>
    </row>
    <row r="7" spans="1:8" ht="15" customHeight="1" x14ac:dyDescent="0.25">
      <c r="A7" s="172"/>
      <c r="B7" s="173"/>
      <c r="C7" s="39"/>
      <c r="D7" s="113"/>
      <c r="E7" s="39"/>
      <c r="F7" s="137"/>
      <c r="G7" s="137"/>
      <c r="H7" s="165"/>
    </row>
    <row r="8" spans="1:8" x14ac:dyDescent="0.25">
      <c r="A8" s="167"/>
      <c r="B8" s="168"/>
      <c r="C8" s="39"/>
      <c r="D8" s="113"/>
      <c r="E8" s="39"/>
      <c r="F8" s="137"/>
      <c r="G8" s="137"/>
      <c r="H8" s="165"/>
    </row>
    <row r="9" spans="1:8" x14ac:dyDescent="0.25">
      <c r="A9" s="167" t="s">
        <v>1</v>
      </c>
      <c r="B9" s="168"/>
      <c r="C9" s="39"/>
      <c r="D9" s="113"/>
      <c r="E9" s="39"/>
      <c r="F9" s="137"/>
      <c r="G9" s="137"/>
      <c r="H9" s="165"/>
    </row>
    <row r="10" spans="1:8" x14ac:dyDescent="0.25">
      <c r="A10" s="167" t="s">
        <v>2</v>
      </c>
      <c r="B10" s="168"/>
      <c r="C10" s="39"/>
      <c r="D10" s="113"/>
      <c r="E10" s="39"/>
      <c r="F10" s="186" t="s">
        <v>154</v>
      </c>
      <c r="G10" s="186"/>
      <c r="H10" s="187"/>
    </row>
    <row r="11" spans="1:8" x14ac:dyDescent="0.25">
      <c r="A11" s="188"/>
      <c r="B11" s="189"/>
      <c r="C11" s="39"/>
      <c r="D11" s="113"/>
      <c r="E11" s="39"/>
      <c r="F11" s="137" t="s">
        <v>155</v>
      </c>
      <c r="G11" s="137"/>
      <c r="H11" s="165"/>
    </row>
    <row r="12" spans="1:8" x14ac:dyDescent="0.25">
      <c r="A12" s="167"/>
      <c r="B12" s="168"/>
      <c r="C12" s="39"/>
      <c r="D12" s="113"/>
      <c r="E12" s="39"/>
      <c r="F12" s="137" t="s">
        <v>156</v>
      </c>
      <c r="G12" s="137"/>
      <c r="H12" s="165"/>
    </row>
    <row r="13" spans="1:8" x14ac:dyDescent="0.25">
      <c r="A13" s="167" t="s">
        <v>3</v>
      </c>
      <c r="B13" s="168"/>
      <c r="C13" s="39"/>
      <c r="D13" s="113"/>
      <c r="E13" s="39"/>
      <c r="F13" s="190"/>
      <c r="G13" s="190"/>
      <c r="H13" s="191"/>
    </row>
    <row r="14" spans="1:8" ht="15" customHeight="1" x14ac:dyDescent="0.25">
      <c r="A14" s="167" t="s">
        <v>60</v>
      </c>
      <c r="B14" s="168"/>
      <c r="C14" s="192" t="s">
        <v>22</v>
      </c>
      <c r="D14" s="193"/>
      <c r="E14" s="198" t="s">
        <v>23</v>
      </c>
      <c r="F14" s="201" t="s">
        <v>187</v>
      </c>
      <c r="G14" s="201"/>
      <c r="H14" s="202"/>
    </row>
    <row r="15" spans="1:8" ht="15" customHeight="1" x14ac:dyDescent="0.25">
      <c r="A15" s="120"/>
      <c r="B15" s="121"/>
      <c r="C15" s="194"/>
      <c r="D15" s="195"/>
      <c r="E15" s="199"/>
      <c r="F15" s="203"/>
      <c r="G15" s="203"/>
      <c r="H15" s="204"/>
    </row>
    <row r="16" spans="1:8" s="40" customFormat="1" x14ac:dyDescent="0.25">
      <c r="A16" s="207"/>
      <c r="B16" s="208"/>
      <c r="C16" s="196"/>
      <c r="D16" s="197"/>
      <c r="E16" s="200"/>
      <c r="F16" s="205"/>
      <c r="G16" s="205"/>
      <c r="H16" s="206"/>
    </row>
    <row r="17" spans="1:8" s="41" customFormat="1" x14ac:dyDescent="0.25">
      <c r="A17" s="179"/>
      <c r="B17" s="180"/>
      <c r="C17" s="180"/>
      <c r="D17" s="180"/>
      <c r="E17" s="180"/>
      <c r="F17" s="180"/>
      <c r="G17" s="180"/>
      <c r="H17" s="181"/>
    </row>
    <row r="18" spans="1:8" s="45" customFormat="1" x14ac:dyDescent="0.25">
      <c r="A18" s="42"/>
      <c r="B18" s="43" t="s">
        <v>4</v>
      </c>
      <c r="C18" s="44"/>
      <c r="D18" s="44" t="s">
        <v>24</v>
      </c>
      <c r="E18" s="44"/>
      <c r="F18" s="44"/>
      <c r="G18" s="44"/>
      <c r="H18" s="43"/>
    </row>
    <row r="19" spans="1:8" s="41" customFormat="1" ht="15" customHeight="1" x14ac:dyDescent="0.25">
      <c r="A19" s="118" t="s">
        <v>5</v>
      </c>
      <c r="B19" s="57" t="s">
        <v>163</v>
      </c>
      <c r="C19" s="46" t="s">
        <v>5</v>
      </c>
      <c r="D19" s="182" t="s">
        <v>56</v>
      </c>
      <c r="E19" s="182"/>
      <c r="F19" s="182"/>
      <c r="G19" s="182"/>
      <c r="H19" s="183"/>
    </row>
    <row r="20" spans="1:8" s="41" customFormat="1" ht="15" customHeight="1" x14ac:dyDescent="0.25">
      <c r="A20" s="119" t="s">
        <v>6</v>
      </c>
      <c r="B20" s="111" t="s">
        <v>162</v>
      </c>
      <c r="C20" s="119" t="s">
        <v>6</v>
      </c>
      <c r="D20" s="184" t="s">
        <v>188</v>
      </c>
      <c r="E20" s="184"/>
      <c r="F20" s="184"/>
      <c r="G20" s="184"/>
      <c r="H20" s="185"/>
    </row>
    <row r="21" spans="1:8" s="41" customFormat="1" ht="15" customHeight="1" x14ac:dyDescent="0.25">
      <c r="A21" s="119" t="s">
        <v>7</v>
      </c>
      <c r="B21" s="116" t="s">
        <v>63</v>
      </c>
      <c r="C21" s="119"/>
      <c r="D21" s="184"/>
      <c r="E21" s="184"/>
      <c r="F21" s="184"/>
      <c r="G21" s="184"/>
      <c r="H21" s="185"/>
    </row>
    <row r="22" spans="1:8" s="41" customFormat="1" ht="15" customHeight="1" x14ac:dyDescent="0.25">
      <c r="A22" s="119" t="s">
        <v>8</v>
      </c>
      <c r="B22" s="185" t="s">
        <v>62</v>
      </c>
      <c r="C22" s="119" t="s">
        <v>7</v>
      </c>
      <c r="D22" s="184" t="s">
        <v>189</v>
      </c>
      <c r="E22" s="184"/>
      <c r="F22" s="184"/>
      <c r="G22" s="184"/>
      <c r="H22" s="185"/>
    </row>
    <row r="23" spans="1:8" s="41" customFormat="1" ht="15" customHeight="1" x14ac:dyDescent="0.25">
      <c r="A23" s="119"/>
      <c r="B23" s="185"/>
      <c r="C23" s="119"/>
      <c r="D23" s="184"/>
      <c r="E23" s="184"/>
      <c r="F23" s="184"/>
      <c r="G23" s="184"/>
      <c r="H23" s="185"/>
    </row>
    <row r="24" spans="1:8" s="41" customFormat="1" ht="15" customHeight="1" x14ac:dyDescent="0.25">
      <c r="A24" s="212" t="s">
        <v>9</v>
      </c>
      <c r="B24" s="185" t="s">
        <v>157</v>
      </c>
      <c r="C24" s="112" t="s">
        <v>8</v>
      </c>
      <c r="D24" s="184" t="s">
        <v>57</v>
      </c>
      <c r="E24" s="184"/>
      <c r="F24" s="184"/>
      <c r="G24" s="184"/>
      <c r="H24" s="185"/>
    </row>
    <row r="25" spans="1:8" s="41" customFormat="1" ht="15" customHeight="1" x14ac:dyDescent="0.25">
      <c r="A25" s="212"/>
      <c r="B25" s="185"/>
      <c r="C25" s="88"/>
      <c r="D25" s="110"/>
      <c r="E25" s="110"/>
      <c r="F25" s="110"/>
      <c r="G25" s="110"/>
      <c r="H25" s="111"/>
    </row>
    <row r="26" spans="1:8" s="41" customFormat="1" ht="15" customHeight="1" x14ac:dyDescent="0.25">
      <c r="A26" s="51"/>
      <c r="B26" s="185"/>
      <c r="C26" s="112"/>
      <c r="D26" s="184"/>
      <c r="E26" s="184"/>
      <c r="F26" s="184"/>
      <c r="G26" s="184"/>
      <c r="H26" s="185"/>
    </row>
    <row r="27" spans="1:8" s="41" customFormat="1" ht="15" customHeight="1" x14ac:dyDescent="0.25">
      <c r="A27" s="52"/>
      <c r="B27" s="53"/>
      <c r="C27" s="110"/>
      <c r="D27" s="110"/>
      <c r="E27" s="110"/>
      <c r="F27" s="110"/>
      <c r="G27" s="110"/>
      <c r="H27" s="111"/>
    </row>
    <row r="28" spans="1:8" s="45" customFormat="1" x14ac:dyDescent="0.25">
      <c r="A28" s="2"/>
      <c r="B28" s="1" t="s">
        <v>11</v>
      </c>
      <c r="C28" s="2"/>
      <c r="D28" s="44" t="s">
        <v>25</v>
      </c>
      <c r="E28" s="44"/>
      <c r="F28" s="44"/>
      <c r="G28" s="44"/>
      <c r="H28" s="43"/>
    </row>
    <row r="29" spans="1:8" x14ac:dyDescent="0.25">
      <c r="A29" s="118" t="s">
        <v>5</v>
      </c>
      <c r="B29" s="48" t="s">
        <v>12</v>
      </c>
      <c r="C29" s="118" t="s">
        <v>5</v>
      </c>
      <c r="D29" s="213" t="s">
        <v>26</v>
      </c>
      <c r="E29" s="213"/>
      <c r="F29" s="213"/>
      <c r="G29" s="213"/>
      <c r="H29" s="214"/>
    </row>
    <row r="30" spans="1:8" x14ac:dyDescent="0.25">
      <c r="A30" s="119" t="s">
        <v>6</v>
      </c>
      <c r="B30" s="10" t="s">
        <v>14</v>
      </c>
      <c r="C30" s="119" t="s">
        <v>6</v>
      </c>
      <c r="D30" s="209" t="s">
        <v>27</v>
      </c>
      <c r="E30" s="209"/>
      <c r="F30" s="209"/>
      <c r="G30" s="209"/>
      <c r="H30" s="210"/>
    </row>
    <row r="31" spans="1:8" x14ac:dyDescent="0.25">
      <c r="A31" s="119" t="s">
        <v>7</v>
      </c>
      <c r="B31" s="10" t="s">
        <v>13</v>
      </c>
      <c r="C31" s="119" t="s">
        <v>7</v>
      </c>
      <c r="D31" s="209" t="s">
        <v>28</v>
      </c>
      <c r="E31" s="209"/>
      <c r="F31" s="209"/>
      <c r="G31" s="209"/>
      <c r="H31" s="210"/>
    </row>
    <row r="32" spans="1:8" x14ac:dyDescent="0.25">
      <c r="A32" s="119" t="s">
        <v>8</v>
      </c>
      <c r="B32" s="10" t="s">
        <v>35</v>
      </c>
      <c r="C32" s="119"/>
      <c r="D32" s="209"/>
      <c r="E32" s="209"/>
      <c r="F32" s="209"/>
      <c r="G32" s="209"/>
      <c r="H32" s="210"/>
    </row>
    <row r="33" spans="1:8" s="45" customFormat="1" x14ac:dyDescent="0.25">
      <c r="A33" s="2"/>
      <c r="B33" s="1" t="s">
        <v>29</v>
      </c>
      <c r="C33" s="2"/>
      <c r="D33" s="44" t="s">
        <v>30</v>
      </c>
      <c r="E33" s="44"/>
      <c r="F33" s="44"/>
      <c r="G33" s="44"/>
      <c r="H33" s="43"/>
    </row>
    <row r="34" spans="1:8" ht="15" customHeight="1" x14ac:dyDescent="0.25">
      <c r="A34" s="211" t="s">
        <v>31</v>
      </c>
      <c r="B34" s="183" t="s">
        <v>190</v>
      </c>
      <c r="C34" s="118" t="s">
        <v>5</v>
      </c>
      <c r="D34" s="49" t="s">
        <v>54</v>
      </c>
      <c r="E34" s="49"/>
      <c r="F34" s="49"/>
      <c r="G34" s="49" t="s">
        <v>23</v>
      </c>
      <c r="H34" s="113" t="s">
        <v>33</v>
      </c>
    </row>
    <row r="35" spans="1:8" ht="15" customHeight="1" x14ac:dyDescent="0.25">
      <c r="A35" s="212"/>
      <c r="B35" s="185"/>
      <c r="C35" s="50" t="s">
        <v>6</v>
      </c>
      <c r="D35" s="10" t="s">
        <v>55</v>
      </c>
      <c r="E35" s="10"/>
      <c r="F35" s="10"/>
      <c r="G35" s="10" t="s">
        <v>23</v>
      </c>
      <c r="H35" s="113" t="s">
        <v>34</v>
      </c>
    </row>
    <row r="36" spans="1:8" ht="15" customHeight="1" x14ac:dyDescent="0.25">
      <c r="A36" s="212"/>
      <c r="B36" s="185"/>
      <c r="C36" s="50" t="s">
        <v>7</v>
      </c>
      <c r="D36" s="10" t="s">
        <v>59</v>
      </c>
      <c r="E36" s="10"/>
      <c r="F36" s="10"/>
      <c r="G36" s="10" t="s">
        <v>23</v>
      </c>
      <c r="H36" s="113" t="s">
        <v>34</v>
      </c>
    </row>
    <row r="37" spans="1:8" x14ac:dyDescent="0.25">
      <c r="A37" s="212"/>
      <c r="B37" s="185"/>
      <c r="C37" s="50" t="s">
        <v>8</v>
      </c>
      <c r="D37" s="10" t="s">
        <v>65</v>
      </c>
      <c r="E37" s="10"/>
      <c r="F37" s="10"/>
      <c r="G37" s="10" t="s">
        <v>23</v>
      </c>
      <c r="H37" s="113" t="s">
        <v>34</v>
      </c>
    </row>
    <row r="38" spans="1:8" ht="15" customHeight="1" x14ac:dyDescent="0.25">
      <c r="A38" s="51"/>
      <c r="B38" s="185"/>
      <c r="C38" s="50" t="s">
        <v>9</v>
      </c>
      <c r="D38" s="10" t="s">
        <v>32</v>
      </c>
      <c r="E38" s="10"/>
      <c r="F38" s="10"/>
      <c r="G38" s="10" t="s">
        <v>23</v>
      </c>
      <c r="H38" s="113" t="s">
        <v>34</v>
      </c>
    </row>
    <row r="39" spans="1:8" x14ac:dyDescent="0.25">
      <c r="A39" s="52"/>
      <c r="B39" s="53"/>
      <c r="C39" s="54"/>
      <c r="D39" s="55"/>
      <c r="E39" s="55"/>
      <c r="F39" s="55"/>
      <c r="G39" s="55"/>
      <c r="H39" s="114"/>
    </row>
  </sheetData>
  <mergeCells count="49">
    <mergeCell ref="F14:H16"/>
    <mergeCell ref="A16:B16"/>
    <mergeCell ref="D32:H32"/>
    <mergeCell ref="A34:A37"/>
    <mergeCell ref="B34:B38"/>
    <mergeCell ref="B22:B23"/>
    <mergeCell ref="D22:H23"/>
    <mergeCell ref="D29:H29"/>
    <mergeCell ref="D30:H30"/>
    <mergeCell ref="D31:H31"/>
    <mergeCell ref="A24:A25"/>
    <mergeCell ref="B24:B26"/>
    <mergeCell ref="D24:H24"/>
    <mergeCell ref="D26:H26"/>
    <mergeCell ref="A17:H17"/>
    <mergeCell ref="D19:H19"/>
    <mergeCell ref="D20:H21"/>
    <mergeCell ref="A9:B9"/>
    <mergeCell ref="F9:H9"/>
    <mergeCell ref="A10:B10"/>
    <mergeCell ref="F10:H10"/>
    <mergeCell ref="A11:B11"/>
    <mergeCell ref="F11:H11"/>
    <mergeCell ref="A12:B12"/>
    <mergeCell ref="F12:H12"/>
    <mergeCell ref="A13:B13"/>
    <mergeCell ref="F13:H13"/>
    <mergeCell ref="A14:B14"/>
    <mergeCell ref="C14:D16"/>
    <mergeCell ref="E14:E16"/>
    <mergeCell ref="A8:B8"/>
    <mergeCell ref="F8:H8"/>
    <mergeCell ref="A3:B3"/>
    <mergeCell ref="C3:D3"/>
    <mergeCell ref="F3:H3"/>
    <mergeCell ref="A4:B4"/>
    <mergeCell ref="C4:D4"/>
    <mergeCell ref="F4:H4"/>
    <mergeCell ref="A5:B7"/>
    <mergeCell ref="C5:D5"/>
    <mergeCell ref="F5:H5"/>
    <mergeCell ref="F6:H6"/>
    <mergeCell ref="F7:H7"/>
    <mergeCell ref="A1:B1"/>
    <mergeCell ref="C1:D1"/>
    <mergeCell ref="F1:H1"/>
    <mergeCell ref="A2:B2"/>
    <mergeCell ref="C2:D2"/>
    <mergeCell ref="F2:H2"/>
  </mergeCells>
  <printOptions horizontalCentered="1"/>
  <pageMargins left="0.42" right="0.44" top="0.89" bottom="0.74803149606299202" header="0.31496062992126" footer="0.31496062992126"/>
  <pageSetup paperSize="256" scale="83"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Cov Din</vt:lpstr>
      <vt:lpstr>Cov Bid</vt:lpstr>
      <vt:lpstr>1.a</vt:lpstr>
      <vt:lpstr>1.b</vt:lpstr>
      <vt:lpstr>2.a</vt:lpstr>
      <vt:lpstr>2.b</vt:lpstr>
      <vt:lpstr>3.a</vt:lpstr>
      <vt:lpstr>3.b</vt:lpstr>
      <vt:lpstr>4.a</vt:lpstr>
      <vt:lpstr>4.b</vt:lpstr>
      <vt:lpstr>5.a</vt:lpstr>
      <vt:lpstr>5.b</vt:lpstr>
      <vt:lpstr>6.a</vt:lpstr>
      <vt:lpstr>6.b</vt:lpstr>
      <vt:lpstr>7.a</vt:lpstr>
      <vt:lpstr>7.b</vt:lpstr>
      <vt:lpstr>8.a</vt:lpstr>
      <vt:lpstr>8.b</vt:lpstr>
      <vt:lpstr>9.a</vt:lpstr>
      <vt:lpstr>9.b</vt:lpstr>
      <vt:lpstr>'1.b'!Print_Area</vt:lpstr>
      <vt:lpstr>'2.b'!Print_Area</vt:lpstr>
      <vt:lpstr>'3.b'!Print_Area</vt:lpstr>
      <vt:lpstr>'4.b'!Print_Area</vt:lpstr>
      <vt:lpstr>'5.b'!Print_Area</vt:lpstr>
      <vt:lpstr>'6.b'!Print_Area</vt:lpstr>
      <vt:lpstr>'7.b'!Print_Area</vt:lpstr>
      <vt:lpstr>'8.b'!Print_Area</vt:lpstr>
      <vt:lpstr>'9.b'!Print_Area</vt:lpstr>
      <vt:lpstr>'Cov Bid'!Print_Area</vt:lpstr>
      <vt:lpstr>'Cov Din'!Print_Area</vt:lpstr>
      <vt:lpstr>'1.b'!Print_Titles</vt:lpstr>
      <vt:lpstr>'2.b'!Print_Titles</vt:lpstr>
      <vt:lpstr>'3.b'!Print_Titles</vt:lpstr>
      <vt:lpstr>'4.b'!Print_Titles</vt:lpstr>
      <vt:lpstr>'5.b'!Print_Titles</vt:lpstr>
      <vt:lpstr>'6.b'!Print_Titles</vt:lpstr>
      <vt:lpstr>'7.b'!Print_Titles</vt:lpstr>
      <vt:lpstr>'8.b'!Print_Titles</vt:lpstr>
      <vt:lpstr>'9.b'!Print_Titles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Willy Neo</dc:creator>
  <cp:lastModifiedBy>Umpar Surya</cp:lastModifiedBy>
  <cp:lastPrinted>2020-06-17T03:24:03Z</cp:lastPrinted>
  <dcterms:created xsi:type="dcterms:W3CDTF">2017-08-23T04:43:42Z</dcterms:created>
  <dcterms:modified xsi:type="dcterms:W3CDTF">2020-06-17T03:24:41Z</dcterms:modified>
</cp:coreProperties>
</file>