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2995" windowHeight="10035"/>
  </bookViews>
  <sheets>
    <sheet name="38" sheetId="1" r:id="rId1"/>
  </sheets>
  <externalReferences>
    <externalReference r:id="rId2"/>
  </externalReferences>
  <definedNames>
    <definedName name="_xlnm.Print_Area" localSheetId="0">'38'!$A$1:$X$20</definedName>
  </definedNames>
  <calcPr calcId="144525"/>
</workbook>
</file>

<file path=xl/calcChain.xml><?xml version="1.0" encoding="utf-8"?>
<calcChain xmlns="http://schemas.openxmlformats.org/spreadsheetml/2006/main">
  <c r="U20" i="1" l="1"/>
  <c r="S20" i="1"/>
  <c r="O20" i="1"/>
  <c r="M20" i="1"/>
  <c r="I20" i="1"/>
  <c r="G20" i="1"/>
  <c r="W19" i="1"/>
  <c r="Q19" i="1"/>
  <c r="K19" i="1"/>
  <c r="F19" i="1"/>
  <c r="E19" i="1"/>
  <c r="V19" i="1" s="1"/>
  <c r="D19" i="1"/>
  <c r="T19" i="1" s="1"/>
  <c r="C19" i="1"/>
  <c r="B19" i="1"/>
  <c r="A19" i="1"/>
  <c r="W18" i="1"/>
  <c r="Q18" i="1"/>
  <c r="K18" i="1"/>
  <c r="F18" i="1"/>
  <c r="E18" i="1"/>
  <c r="V18" i="1" s="1"/>
  <c r="D18" i="1"/>
  <c r="T18" i="1" s="1"/>
  <c r="C18" i="1"/>
  <c r="B18" i="1"/>
  <c r="A18" i="1"/>
  <c r="W17" i="1"/>
  <c r="Q17" i="1"/>
  <c r="K17" i="1"/>
  <c r="F17" i="1"/>
  <c r="E17" i="1"/>
  <c r="V17" i="1" s="1"/>
  <c r="D17" i="1"/>
  <c r="T17" i="1" s="1"/>
  <c r="C17" i="1"/>
  <c r="B17" i="1"/>
  <c r="A17" i="1"/>
  <c r="W16" i="1"/>
  <c r="Q16" i="1"/>
  <c r="K16" i="1"/>
  <c r="F16" i="1"/>
  <c r="E16" i="1"/>
  <c r="V16" i="1" s="1"/>
  <c r="D16" i="1"/>
  <c r="T16" i="1" s="1"/>
  <c r="C16" i="1"/>
  <c r="B16" i="1"/>
  <c r="A16" i="1"/>
  <c r="W15" i="1"/>
  <c r="Q15" i="1"/>
  <c r="K15" i="1"/>
  <c r="F15" i="1"/>
  <c r="E15" i="1"/>
  <c r="V15" i="1" s="1"/>
  <c r="D15" i="1"/>
  <c r="T15" i="1" s="1"/>
  <c r="C15" i="1"/>
  <c r="B15" i="1"/>
  <c r="A15" i="1"/>
  <c r="W14" i="1"/>
  <c r="Q14" i="1"/>
  <c r="K14" i="1"/>
  <c r="F14" i="1"/>
  <c r="E14" i="1"/>
  <c r="V14" i="1" s="1"/>
  <c r="D14" i="1"/>
  <c r="T14" i="1" s="1"/>
  <c r="C14" i="1"/>
  <c r="B14" i="1"/>
  <c r="A14" i="1"/>
  <c r="W13" i="1"/>
  <c r="Q13" i="1"/>
  <c r="K13" i="1"/>
  <c r="F13" i="1"/>
  <c r="E13" i="1"/>
  <c r="V13" i="1" s="1"/>
  <c r="D13" i="1"/>
  <c r="T13" i="1" s="1"/>
  <c r="C13" i="1"/>
  <c r="B13" i="1"/>
  <c r="A13" i="1"/>
  <c r="W12" i="1"/>
  <c r="Q12" i="1"/>
  <c r="K12" i="1"/>
  <c r="F12" i="1"/>
  <c r="E12" i="1"/>
  <c r="V12" i="1" s="1"/>
  <c r="D12" i="1"/>
  <c r="T12" i="1" s="1"/>
  <c r="C12" i="1"/>
  <c r="B12" i="1"/>
  <c r="A12" i="1"/>
  <c r="W11" i="1"/>
  <c r="Q11" i="1"/>
  <c r="K11" i="1"/>
  <c r="F11" i="1"/>
  <c r="E11" i="1"/>
  <c r="V11" i="1" s="1"/>
  <c r="D11" i="1"/>
  <c r="T11" i="1" s="1"/>
  <c r="C11" i="1"/>
  <c r="B11" i="1"/>
  <c r="A11" i="1"/>
  <c r="W10" i="1"/>
  <c r="Q10" i="1"/>
  <c r="K10" i="1"/>
  <c r="F10" i="1"/>
  <c r="E10" i="1"/>
  <c r="D10" i="1"/>
  <c r="C10" i="1"/>
  <c r="B10" i="1"/>
  <c r="A10" i="1"/>
  <c r="A3" i="1"/>
  <c r="A2" i="1"/>
  <c r="D20" i="1" l="1"/>
  <c r="F20" i="1"/>
  <c r="R20" i="1" s="1"/>
  <c r="Q20" i="1"/>
  <c r="X12" i="1"/>
  <c r="X14" i="1"/>
  <c r="X16" i="1"/>
  <c r="X18" i="1"/>
  <c r="E20" i="1"/>
  <c r="J20" i="1" s="1"/>
  <c r="K20" i="1"/>
  <c r="W20" i="1"/>
  <c r="X11" i="1"/>
  <c r="X13" i="1"/>
  <c r="X15" i="1"/>
  <c r="X17" i="1"/>
  <c r="X19" i="1"/>
  <c r="J10" i="1"/>
  <c r="P10" i="1"/>
  <c r="V10" i="1"/>
  <c r="J11" i="1"/>
  <c r="P11" i="1"/>
  <c r="J12" i="1"/>
  <c r="P12" i="1"/>
  <c r="J13" i="1"/>
  <c r="P13" i="1"/>
  <c r="J14" i="1"/>
  <c r="P14" i="1"/>
  <c r="J15" i="1"/>
  <c r="P15" i="1"/>
  <c r="J16" i="1"/>
  <c r="P16" i="1"/>
  <c r="J17" i="1"/>
  <c r="P17" i="1"/>
  <c r="J18" i="1"/>
  <c r="P18" i="1"/>
  <c r="J19" i="1"/>
  <c r="P19" i="1"/>
  <c r="L20" i="1"/>
  <c r="X20" i="1"/>
  <c r="H20" i="1"/>
  <c r="N20" i="1"/>
  <c r="T20" i="1"/>
  <c r="X10" i="1"/>
  <c r="L11" i="1"/>
  <c r="R11" i="1"/>
  <c r="L12" i="1"/>
  <c r="R12" i="1"/>
  <c r="L13" i="1"/>
  <c r="R13" i="1"/>
  <c r="L14" i="1"/>
  <c r="R14" i="1"/>
  <c r="L15" i="1"/>
  <c r="R15" i="1"/>
  <c r="L16" i="1"/>
  <c r="R16" i="1"/>
  <c r="L17" i="1"/>
  <c r="R17" i="1"/>
  <c r="L18" i="1"/>
  <c r="R18" i="1"/>
  <c r="L19" i="1"/>
  <c r="R19" i="1"/>
  <c r="L10" i="1"/>
  <c r="R10" i="1"/>
  <c r="H10" i="1"/>
  <c r="N10" i="1"/>
  <c r="T10" i="1"/>
  <c r="H11" i="1"/>
  <c r="N11" i="1"/>
  <c r="H12" i="1"/>
  <c r="N12" i="1"/>
  <c r="H13" i="1"/>
  <c r="N13" i="1"/>
  <c r="H14" i="1"/>
  <c r="N14" i="1"/>
  <c r="H15" i="1"/>
  <c r="N15" i="1"/>
  <c r="H16" i="1"/>
  <c r="N16" i="1"/>
  <c r="H17" i="1"/>
  <c r="N17" i="1"/>
  <c r="H18" i="1"/>
  <c r="N18" i="1"/>
  <c r="H19" i="1"/>
  <c r="N19" i="1"/>
  <c r="P20" i="1" l="1"/>
  <c r="V20" i="1"/>
</calcChain>
</file>

<file path=xl/sharedStrings.xml><?xml version="1.0" encoding="utf-8"?>
<sst xmlns="http://schemas.openxmlformats.org/spreadsheetml/2006/main" count="41" uniqueCount="17">
  <si>
    <t>CAKUPAN IMUNISASI HEPATITIS B0 (0 -7 HARI) DAN BCG PADA BAYI MENURUT JENIS KELAMIN, KECAMATAN, DAN PUSKESMAS</t>
  </si>
  <si>
    <t>NO</t>
  </si>
  <si>
    <t>KECAMATAN</t>
  </si>
  <si>
    <t>PUSKESMAS</t>
  </si>
  <si>
    <t>JUMLAH LAHIR HIDUP (real)</t>
  </si>
  <si>
    <t>BAYI DIIMUNISASI</t>
  </si>
  <si>
    <t>HB0</t>
  </si>
  <si>
    <t>BCG</t>
  </si>
  <si>
    <t>&lt; 24 Jam</t>
  </si>
  <si>
    <t>1 - 7 Hari</t>
  </si>
  <si>
    <t>L</t>
  </si>
  <si>
    <t>P</t>
  </si>
  <si>
    <t>L + P</t>
  </si>
  <si>
    <t>L+P</t>
  </si>
  <si>
    <t>JUMLAH</t>
  </si>
  <si>
    <t>%</t>
  </si>
  <si>
    <t>JUMLAH (KAB/KOTA)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</si>
</sst>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0\ ;&quot; (&quot;#,##0.00\);&quot; -&quot;#\ ;@\ "/>
    <numFmt numFmtId="166" formatCode="&quot;$&quot;#,##0_);[Red]\(&quot;$&quot;#,##0\)"/>
    <numFmt numFmtId="167" formatCode="&quot;$&quot;#,##0.00_);[Red]\(&quot;$&quot;#,##0.00\)"/>
  </numFmts>
  <fonts count="12" x14ac:knownFonts="1">
    <font>
      <sz val="10"/>
      <name val="Arial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2"/>
      <color theme="0" tint="-0.14999847407452621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0" fillId="0" borderId="0"/>
    <xf numFmtId="0" fontId="10" fillId="0" borderId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5" fillId="0" borderId="0"/>
    <xf numFmtId="0" fontId="5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vertical="center"/>
    </xf>
    <xf numFmtId="3" fontId="6" fillId="3" borderId="2" xfId="1" applyNumberFormat="1" applyFont="1" applyFill="1" applyBorder="1" applyAlignment="1">
      <alignment horizontal="right" vertical="center"/>
    </xf>
    <xf numFmtId="3" fontId="1" fillId="3" borderId="2" xfId="1" applyNumberFormat="1" applyFont="1" applyFill="1" applyBorder="1" applyAlignment="1">
      <alignment horizontal="right" vertical="center" indent="1"/>
    </xf>
    <xf numFmtId="3" fontId="7" fillId="3" borderId="2" xfId="2" applyNumberFormat="1" applyFont="1" applyFill="1" applyBorder="1" applyAlignment="1">
      <alignment horizontal="right" vertical="center" indent="1"/>
    </xf>
    <xf numFmtId="164" fontId="6" fillId="3" borderId="2" xfId="1" applyNumberFormat="1" applyFont="1" applyFill="1" applyBorder="1" applyAlignment="1">
      <alignment horizontal="right" vertical="center" indent="1"/>
    </xf>
    <xf numFmtId="3" fontId="6" fillId="3" borderId="2" xfId="2" applyNumberFormat="1" applyFont="1" applyFill="1" applyBorder="1" applyAlignment="1">
      <alignment horizontal="right" vertical="center" indent="1"/>
    </xf>
    <xf numFmtId="3" fontId="1" fillId="3" borderId="2" xfId="2" applyNumberFormat="1" applyFont="1" applyFill="1" applyBorder="1" applyAlignment="1">
      <alignment horizontal="right" vertical="center" indent="1"/>
    </xf>
    <xf numFmtId="164" fontId="1" fillId="3" borderId="2" xfId="1" applyNumberFormat="1" applyFont="1" applyFill="1" applyBorder="1" applyAlignment="1">
      <alignment horizontal="right" vertical="center" indent="1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vertical="center"/>
    </xf>
    <xf numFmtId="3" fontId="7" fillId="0" borderId="2" xfId="1" applyNumberFormat="1" applyFont="1" applyBorder="1" applyAlignment="1">
      <alignment horizontal="right" vertical="center"/>
    </xf>
    <xf numFmtId="3" fontId="1" fillId="2" borderId="2" xfId="1" applyNumberFormat="1" applyFont="1" applyFill="1" applyBorder="1" applyAlignment="1">
      <alignment horizontal="right" vertical="center" indent="1"/>
    </xf>
    <xf numFmtId="3" fontId="7" fillId="0" borderId="2" xfId="2" applyNumberFormat="1" applyFont="1" applyBorder="1" applyAlignment="1">
      <alignment horizontal="right" vertical="center" indent="1"/>
    </xf>
    <xf numFmtId="164" fontId="7" fillId="0" borderId="2" xfId="1" applyNumberFormat="1" applyFont="1" applyBorder="1" applyAlignment="1">
      <alignment horizontal="right" vertical="center" indent="1"/>
    </xf>
    <xf numFmtId="3" fontId="1" fillId="0" borderId="2" xfId="2" applyNumberFormat="1" applyFont="1" applyBorder="1" applyAlignment="1">
      <alignment horizontal="right" vertical="center" indent="1"/>
    </xf>
    <xf numFmtId="164" fontId="1" fillId="0" borderId="2" xfId="1" applyNumberFormat="1" applyFont="1" applyBorder="1" applyAlignment="1">
      <alignment horizontal="right" vertical="center" indent="1"/>
    </xf>
    <xf numFmtId="2" fontId="8" fillId="0" borderId="3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vertical="center"/>
    </xf>
    <xf numFmtId="3" fontId="9" fillId="0" borderId="2" xfId="1" applyNumberFormat="1" applyFont="1" applyBorder="1" applyAlignment="1">
      <alignment vertical="center"/>
    </xf>
    <xf numFmtId="3" fontId="8" fillId="0" borderId="2" xfId="1" applyNumberFormat="1" applyFont="1" applyBorder="1" applyAlignment="1">
      <alignment horizontal="right" vertical="center" indent="1"/>
    </xf>
    <xf numFmtId="3" fontId="9" fillId="0" borderId="2" xfId="2" applyNumberFormat="1" applyFont="1" applyBorder="1" applyAlignment="1">
      <alignment horizontal="right" vertical="center" indent="1"/>
    </xf>
    <xf numFmtId="164" fontId="9" fillId="0" borderId="2" xfId="1" applyNumberFormat="1" applyFont="1" applyBorder="1" applyAlignment="1">
      <alignment horizontal="right" vertical="center" indent="1"/>
    </xf>
    <xf numFmtId="3" fontId="8" fillId="0" borderId="2" xfId="2" applyNumberFormat="1" applyFont="1" applyBorder="1" applyAlignment="1">
      <alignment horizontal="right" vertical="center" indent="1"/>
    </xf>
    <xf numFmtId="164" fontId="8" fillId="0" borderId="2" xfId="1" applyNumberFormat="1" applyFont="1" applyBorder="1" applyAlignment="1">
      <alignment horizontal="right" vertical="center" indent="1"/>
    </xf>
    <xf numFmtId="164" fontId="9" fillId="0" borderId="5" xfId="1" applyNumberFormat="1" applyFont="1" applyBorder="1" applyAlignment="1">
      <alignment horizontal="right" vertical="center" indent="1"/>
    </xf>
  </cellXfs>
  <cellStyles count="33">
    <cellStyle name="Comma [0] 2" xfId="3"/>
    <cellStyle name="Comma [0] 2 2" xfId="2"/>
    <cellStyle name="Comma [0] 3" xfId="4"/>
    <cellStyle name="Comma 10" xfId="1"/>
    <cellStyle name="Comma 11" xfId="5"/>
    <cellStyle name="Comma 12" xfId="6"/>
    <cellStyle name="Comma 13" xfId="7"/>
    <cellStyle name="Comma 14" xfId="8"/>
    <cellStyle name="Comma 15" xfId="9"/>
    <cellStyle name="Comma 16" xfId="10"/>
    <cellStyle name="Comma 17" xfId="11"/>
    <cellStyle name="Comma 18" xfId="12"/>
    <cellStyle name="Comma 19" xfId="13"/>
    <cellStyle name="Comma 2" xfId="14"/>
    <cellStyle name="Comma 2 2" xfId="15"/>
    <cellStyle name="Comma 20" xfId="16"/>
    <cellStyle name="Comma 3" xfId="17"/>
    <cellStyle name="Comma 4" xfId="18"/>
    <cellStyle name="Comma 5" xfId="19"/>
    <cellStyle name="Comma 6" xfId="20"/>
    <cellStyle name="Comma 7" xfId="21"/>
    <cellStyle name="Comma 8" xfId="22"/>
    <cellStyle name="Comma 9" xfId="23"/>
    <cellStyle name="Currency [0] 2" xfId="24"/>
    <cellStyle name="Excel Built-in Comma" xfId="25"/>
    <cellStyle name="Excel Built-in Normal" xfId="26"/>
    <cellStyle name="Millares [0]_Well Timing" xfId="27"/>
    <cellStyle name="Millares_Well Timing" xfId="28"/>
    <cellStyle name="Moneda [0]_Well Timing" xfId="29"/>
    <cellStyle name="Moneda_Well Timing" xfId="30"/>
    <cellStyle name="Normal" xfId="0" builtinId="0"/>
    <cellStyle name="Normal 2" xfId="31"/>
    <cellStyle name="Normal 2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data%20Upload/1.TABEL%20PROFIL%202019%20(2%20Mar%20)%20oke%20ri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A5" t="str">
            <v>KOTA SINGKAWANG</v>
          </cell>
        </row>
        <row r="6">
          <cell r="A6" t="str">
            <v>TAHUN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SINGKAWANG SELATAN</v>
          </cell>
          <cell r="C9" t="str">
            <v>SINGKAWANG SELATAN I</v>
          </cell>
        </row>
        <row r="10">
          <cell r="A10">
            <v>2</v>
          </cell>
          <cell r="B10" t="str">
            <v>SINGKAWANG SELATAN</v>
          </cell>
          <cell r="C10" t="str">
            <v>SINGKAWANG SELATAN II</v>
          </cell>
        </row>
        <row r="11">
          <cell r="A11">
            <v>3</v>
          </cell>
          <cell r="B11" t="str">
            <v>SINGKAWANG UTARA</v>
          </cell>
          <cell r="C11" t="str">
            <v>SINGKAWANG UTARA I</v>
          </cell>
        </row>
        <row r="12">
          <cell r="A12">
            <v>4</v>
          </cell>
          <cell r="B12" t="str">
            <v>SINGKAWANG UTARA</v>
          </cell>
          <cell r="C12" t="str">
            <v>SINGKAWANG UTARA II</v>
          </cell>
        </row>
        <row r="13">
          <cell r="A13">
            <v>5</v>
          </cell>
          <cell r="B13" t="str">
            <v>SINGKAWANG TENGAH</v>
          </cell>
          <cell r="C13" t="str">
            <v>SINGKAWANG TENGAH I</v>
          </cell>
        </row>
        <row r="14">
          <cell r="A14">
            <v>6</v>
          </cell>
          <cell r="B14" t="str">
            <v>SINGKAWANG TENGAH</v>
          </cell>
          <cell r="C14" t="str">
            <v>SINGKAWANG TENGAH II</v>
          </cell>
        </row>
        <row r="15">
          <cell r="A15">
            <v>7</v>
          </cell>
          <cell r="B15" t="str">
            <v>SINGKAWANG TIMUR</v>
          </cell>
          <cell r="C15" t="str">
            <v>SINGKAWANG TIMUR I</v>
          </cell>
        </row>
        <row r="16">
          <cell r="A16">
            <v>8</v>
          </cell>
          <cell r="B16" t="str">
            <v>SINGKAWANG TIMUR</v>
          </cell>
          <cell r="C16" t="str">
            <v>SINGKAWANG TIMUR II</v>
          </cell>
        </row>
        <row r="17">
          <cell r="A17">
            <v>9</v>
          </cell>
          <cell r="B17" t="str">
            <v>SINGKAWANG BARAT</v>
          </cell>
          <cell r="C17" t="str">
            <v>SINGKAWANG BARAT I</v>
          </cell>
        </row>
        <row r="18">
          <cell r="A18">
            <v>10</v>
          </cell>
          <cell r="B18" t="str">
            <v>SINGKAWANG BARAT</v>
          </cell>
          <cell r="C18" t="str">
            <v>SINGKAWANG BARAT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J12">
            <v>604</v>
          </cell>
        </row>
        <row r="13">
          <cell r="J13">
            <v>356</v>
          </cell>
        </row>
        <row r="14">
          <cell r="J14">
            <v>331</v>
          </cell>
        </row>
        <row r="15">
          <cell r="J15">
            <v>222</v>
          </cell>
        </row>
        <row r="16">
          <cell r="J16">
            <v>543</v>
          </cell>
        </row>
        <row r="17">
          <cell r="J17">
            <v>739</v>
          </cell>
        </row>
        <row r="18">
          <cell r="J18">
            <v>262</v>
          </cell>
        </row>
        <row r="19">
          <cell r="J19">
            <v>169</v>
          </cell>
        </row>
        <row r="20">
          <cell r="J20">
            <v>431</v>
          </cell>
        </row>
        <row r="21">
          <cell r="J21">
            <v>495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20"/>
  <sheetViews>
    <sheetView tabSelected="1" view="pageBreakPreview" zoomScale="50" zoomScaleNormal="101" zoomScaleSheetLayoutView="50" workbookViewId="0">
      <selection sqref="A1:X1"/>
    </sheetView>
  </sheetViews>
  <sheetFormatPr defaultColWidth="9.140625" defaultRowHeight="15" x14ac:dyDescent="0.2"/>
  <cols>
    <col min="1" max="1" width="5.7109375" style="1" customWidth="1"/>
    <col min="2" max="2" width="27.7109375" style="1" customWidth="1"/>
    <col min="3" max="3" width="28.7109375" style="1" customWidth="1"/>
    <col min="4" max="24" width="9.28515625" style="1" customWidth="1"/>
    <col min="25" max="16384" width="9.140625" style="1"/>
  </cols>
  <sheetData>
    <row r="1" spans="1:24" s="3" customFormat="1" ht="16.5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6.5" x14ac:dyDescent="0.2">
      <c r="A2" s="2" t="str">
        <f>'[1]1'!A5</f>
        <v>KOTA SINGKAWANG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6.5" x14ac:dyDescent="0.2">
      <c r="A3" s="2" t="str">
        <f>'[1]1'!A6</f>
        <v>TAHUN 2019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 customHeight="1" x14ac:dyDescent="0.2">
      <c r="A4" s="4" t="s">
        <v>1</v>
      </c>
      <c r="B4" s="4" t="s">
        <v>2</v>
      </c>
      <c r="C4" s="4" t="s">
        <v>3</v>
      </c>
      <c r="D4" s="5" t="s">
        <v>4</v>
      </c>
      <c r="E4" s="5"/>
      <c r="F4" s="5"/>
      <c r="G4" s="6" t="s">
        <v>5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</row>
    <row r="5" spans="1:24" ht="18" customHeight="1" x14ac:dyDescent="0.2">
      <c r="A5" s="9"/>
      <c r="B5" s="9"/>
      <c r="C5" s="9"/>
      <c r="D5" s="5"/>
      <c r="E5" s="5"/>
      <c r="F5" s="5"/>
      <c r="G5" s="6" t="s">
        <v>6</v>
      </c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10" t="s">
        <v>7</v>
      </c>
      <c r="T5" s="11"/>
      <c r="U5" s="11"/>
      <c r="V5" s="11"/>
      <c r="W5" s="11"/>
      <c r="X5" s="12"/>
    </row>
    <row r="6" spans="1:24" ht="18" customHeight="1" x14ac:dyDescent="0.2">
      <c r="A6" s="9"/>
      <c r="B6" s="9"/>
      <c r="C6" s="9"/>
      <c r="D6" s="5"/>
      <c r="E6" s="5"/>
      <c r="F6" s="5"/>
      <c r="G6" s="6" t="s">
        <v>8</v>
      </c>
      <c r="H6" s="7"/>
      <c r="I6" s="7"/>
      <c r="J6" s="7"/>
      <c r="K6" s="7"/>
      <c r="L6" s="8"/>
      <c r="M6" s="6" t="s">
        <v>9</v>
      </c>
      <c r="N6" s="7"/>
      <c r="O6" s="7"/>
      <c r="P6" s="7"/>
      <c r="Q6" s="7"/>
      <c r="R6" s="8"/>
      <c r="S6" s="13"/>
      <c r="T6" s="14"/>
      <c r="U6" s="14"/>
      <c r="V6" s="14"/>
      <c r="W6" s="14"/>
      <c r="X6" s="15"/>
    </row>
    <row r="7" spans="1:24" ht="18" customHeight="1" x14ac:dyDescent="0.2">
      <c r="A7" s="9"/>
      <c r="B7" s="9"/>
      <c r="C7" s="9"/>
      <c r="D7" s="5"/>
      <c r="E7" s="5"/>
      <c r="F7" s="5"/>
      <c r="G7" s="6" t="s">
        <v>10</v>
      </c>
      <c r="H7" s="7"/>
      <c r="I7" s="6" t="s">
        <v>11</v>
      </c>
      <c r="J7" s="7"/>
      <c r="K7" s="6" t="s">
        <v>12</v>
      </c>
      <c r="L7" s="7"/>
      <c r="M7" s="6" t="s">
        <v>10</v>
      </c>
      <c r="N7" s="7"/>
      <c r="O7" s="6" t="s">
        <v>11</v>
      </c>
      <c r="P7" s="7"/>
      <c r="Q7" s="6" t="s">
        <v>12</v>
      </c>
      <c r="R7" s="7"/>
      <c r="S7" s="6" t="s">
        <v>10</v>
      </c>
      <c r="T7" s="7"/>
      <c r="U7" s="16" t="s">
        <v>11</v>
      </c>
      <c r="V7" s="7"/>
      <c r="W7" s="6" t="s">
        <v>12</v>
      </c>
      <c r="X7" s="8"/>
    </row>
    <row r="8" spans="1:24" ht="18" customHeight="1" x14ac:dyDescent="0.2">
      <c r="A8" s="17"/>
      <c r="B8" s="17"/>
      <c r="C8" s="17"/>
      <c r="D8" s="18" t="s">
        <v>10</v>
      </c>
      <c r="E8" s="18" t="s">
        <v>11</v>
      </c>
      <c r="F8" s="18" t="s">
        <v>13</v>
      </c>
      <c r="G8" s="19" t="s">
        <v>14</v>
      </c>
      <c r="H8" s="19" t="s">
        <v>15</v>
      </c>
      <c r="I8" s="19" t="s">
        <v>14</v>
      </c>
      <c r="J8" s="19" t="s">
        <v>15</v>
      </c>
      <c r="K8" s="19" t="s">
        <v>14</v>
      </c>
      <c r="L8" s="19" t="s">
        <v>15</v>
      </c>
      <c r="M8" s="19" t="s">
        <v>14</v>
      </c>
      <c r="N8" s="19" t="s">
        <v>15</v>
      </c>
      <c r="O8" s="19" t="s">
        <v>14</v>
      </c>
      <c r="P8" s="19" t="s">
        <v>15</v>
      </c>
      <c r="Q8" s="19" t="s">
        <v>14</v>
      </c>
      <c r="R8" s="19" t="s">
        <v>15</v>
      </c>
      <c r="S8" s="19" t="s">
        <v>14</v>
      </c>
      <c r="T8" s="19" t="s">
        <v>15</v>
      </c>
      <c r="U8" s="19" t="s">
        <v>14</v>
      </c>
      <c r="V8" s="20" t="s">
        <v>15</v>
      </c>
      <c r="W8" s="19" t="s">
        <v>14</v>
      </c>
      <c r="X8" s="19" t="s">
        <v>15</v>
      </c>
    </row>
    <row r="9" spans="1:24" ht="18" customHeight="1" x14ac:dyDescent="0.2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21">
        <v>17</v>
      </c>
      <c r="R9" s="21">
        <v>18</v>
      </c>
      <c r="S9" s="21">
        <v>19</v>
      </c>
      <c r="T9" s="21">
        <v>20</v>
      </c>
      <c r="U9" s="21">
        <v>21</v>
      </c>
      <c r="V9" s="21">
        <v>22</v>
      </c>
      <c r="W9" s="21">
        <v>23</v>
      </c>
      <c r="X9" s="21">
        <v>24</v>
      </c>
    </row>
    <row r="10" spans="1:24" ht="50.1" customHeight="1" x14ac:dyDescent="0.2">
      <c r="A10" s="22">
        <f>'[1]9'!A9</f>
        <v>1</v>
      </c>
      <c r="B10" s="23" t="str">
        <f>'[1]9'!B9</f>
        <v>SINGKAWANG SELATAN</v>
      </c>
      <c r="C10" s="23" t="str">
        <f>'[1]9'!C9</f>
        <v>SINGKAWANG SELATAN I</v>
      </c>
      <c r="D10" s="24">
        <f>'[1]30'!H12</f>
        <v>0</v>
      </c>
      <c r="E10" s="24">
        <f>'[1]30'!I12</f>
        <v>0</v>
      </c>
      <c r="F10" s="25">
        <f>'[1]20'!J12</f>
        <v>604</v>
      </c>
      <c r="G10" s="26"/>
      <c r="H10" s="27" t="e">
        <f t="shared" ref="H10:H19" si="0">G10/D10*100</f>
        <v>#DIV/0!</v>
      </c>
      <c r="I10" s="28"/>
      <c r="J10" s="27" t="e">
        <f>I10/E10*100</f>
        <v>#DIV/0!</v>
      </c>
      <c r="K10" s="28">
        <f t="shared" ref="K10:K19" si="1">SUM(G10,I10)</f>
        <v>0</v>
      </c>
      <c r="L10" s="27">
        <f>K10/F10*100</f>
        <v>0</v>
      </c>
      <c r="M10" s="29">
        <v>316</v>
      </c>
      <c r="N10" s="27" t="e">
        <f>M10/D10*100</f>
        <v>#DIV/0!</v>
      </c>
      <c r="O10" s="29">
        <v>268</v>
      </c>
      <c r="P10" s="27" t="e">
        <f>O10/E10*100</f>
        <v>#DIV/0!</v>
      </c>
      <c r="Q10" s="29">
        <f t="shared" ref="Q10:Q19" si="2">SUM(M10,O10)</f>
        <v>584</v>
      </c>
      <c r="R10" s="30">
        <f>Q10/F10*100</f>
        <v>96.688741721854313</v>
      </c>
      <c r="S10" s="29">
        <v>215</v>
      </c>
      <c r="T10" s="27" t="e">
        <f>S10/D10*100</f>
        <v>#DIV/0!</v>
      </c>
      <c r="U10" s="29">
        <v>170</v>
      </c>
      <c r="V10" s="27" t="e">
        <f t="shared" ref="V10:V18" si="3">U10/E10*100</f>
        <v>#DIV/0!</v>
      </c>
      <c r="W10" s="29">
        <f t="shared" ref="W10:W19" si="4">SUM(S10,U10)</f>
        <v>385</v>
      </c>
      <c r="X10" s="30">
        <f t="shared" ref="X10:X19" si="5">W10/F10*100</f>
        <v>63.741721854304636</v>
      </c>
    </row>
    <row r="11" spans="1:24" ht="50.1" customHeight="1" x14ac:dyDescent="0.2">
      <c r="A11" s="22">
        <f>'[1]9'!A10</f>
        <v>2</v>
      </c>
      <c r="B11" s="23" t="str">
        <f>'[1]9'!B10</f>
        <v>SINGKAWANG SELATAN</v>
      </c>
      <c r="C11" s="23" t="str">
        <f>'[1]9'!C10</f>
        <v>SINGKAWANG SELATAN II</v>
      </c>
      <c r="D11" s="24">
        <f>'[1]30'!H13</f>
        <v>0</v>
      </c>
      <c r="E11" s="24">
        <f>'[1]30'!I13</f>
        <v>0</v>
      </c>
      <c r="F11" s="25">
        <f>'[1]20'!J13</f>
        <v>356</v>
      </c>
      <c r="G11" s="26"/>
      <c r="H11" s="27" t="e">
        <f t="shared" si="0"/>
        <v>#DIV/0!</v>
      </c>
      <c r="I11" s="28"/>
      <c r="J11" s="27" t="e">
        <f t="shared" ref="J11:J19" si="6">I11/E11*100</f>
        <v>#DIV/0!</v>
      </c>
      <c r="K11" s="28">
        <f t="shared" si="1"/>
        <v>0</v>
      </c>
      <c r="L11" s="27">
        <f t="shared" ref="L11:L19" si="7">K11/F11*100</f>
        <v>0</v>
      </c>
      <c r="M11" s="29">
        <v>161</v>
      </c>
      <c r="N11" s="27" t="e">
        <f t="shared" ref="N11:N19" si="8">M11/D11*100</f>
        <v>#DIV/0!</v>
      </c>
      <c r="O11" s="29">
        <v>157</v>
      </c>
      <c r="P11" s="27" t="e">
        <f t="shared" ref="P11:P19" si="9">O11/E11*100</f>
        <v>#DIV/0!</v>
      </c>
      <c r="Q11" s="29">
        <f t="shared" si="2"/>
        <v>318</v>
      </c>
      <c r="R11" s="30">
        <f t="shared" ref="R11:R19" si="10">Q11/F11*100</f>
        <v>89.325842696629209</v>
      </c>
      <c r="S11" s="29">
        <v>117</v>
      </c>
      <c r="T11" s="27" t="e">
        <f t="shared" ref="T11:T19" si="11">S11/D11*100</f>
        <v>#DIV/0!</v>
      </c>
      <c r="U11" s="29">
        <v>129</v>
      </c>
      <c r="V11" s="27" t="e">
        <f>U11/E11*100</f>
        <v>#DIV/0!</v>
      </c>
      <c r="W11" s="29">
        <f t="shared" si="4"/>
        <v>246</v>
      </c>
      <c r="X11" s="30">
        <f t="shared" si="5"/>
        <v>69.101123595505626</v>
      </c>
    </row>
    <row r="12" spans="1:24" ht="50.1" customHeight="1" x14ac:dyDescent="0.2">
      <c r="A12" s="31">
        <f>'[1]9'!A11</f>
        <v>3</v>
      </c>
      <c r="B12" s="32" t="str">
        <f>'[1]9'!B11</f>
        <v>SINGKAWANG UTARA</v>
      </c>
      <c r="C12" s="32" t="str">
        <f>'[1]9'!C11</f>
        <v>SINGKAWANG UTARA I</v>
      </c>
      <c r="D12" s="33">
        <f>'[1]30'!H14</f>
        <v>0</v>
      </c>
      <c r="E12" s="33">
        <f>'[1]30'!I14</f>
        <v>0</v>
      </c>
      <c r="F12" s="34">
        <f>'[1]20'!J14</f>
        <v>331</v>
      </c>
      <c r="G12" s="35"/>
      <c r="H12" s="36" t="e">
        <f t="shared" si="0"/>
        <v>#DIV/0!</v>
      </c>
      <c r="I12" s="35"/>
      <c r="J12" s="36" t="e">
        <f t="shared" si="6"/>
        <v>#DIV/0!</v>
      </c>
      <c r="K12" s="35">
        <f t="shared" si="1"/>
        <v>0</v>
      </c>
      <c r="L12" s="36">
        <f t="shared" si="7"/>
        <v>0</v>
      </c>
      <c r="M12" s="37">
        <v>166</v>
      </c>
      <c r="N12" s="36" t="e">
        <f t="shared" si="8"/>
        <v>#DIV/0!</v>
      </c>
      <c r="O12" s="37">
        <v>142</v>
      </c>
      <c r="P12" s="36" t="e">
        <f t="shared" si="9"/>
        <v>#DIV/0!</v>
      </c>
      <c r="Q12" s="37">
        <f t="shared" si="2"/>
        <v>308</v>
      </c>
      <c r="R12" s="38">
        <f t="shared" si="10"/>
        <v>93.051359516616316</v>
      </c>
      <c r="S12" s="37">
        <v>188</v>
      </c>
      <c r="T12" s="36" t="e">
        <f t="shared" si="11"/>
        <v>#DIV/0!</v>
      </c>
      <c r="U12" s="37">
        <v>156</v>
      </c>
      <c r="V12" s="36" t="e">
        <f t="shared" si="3"/>
        <v>#DIV/0!</v>
      </c>
      <c r="W12" s="37">
        <f t="shared" si="4"/>
        <v>344</v>
      </c>
      <c r="X12" s="38">
        <f t="shared" si="5"/>
        <v>103.92749244712991</v>
      </c>
    </row>
    <row r="13" spans="1:24" ht="50.1" customHeight="1" x14ac:dyDescent="0.2">
      <c r="A13" s="31">
        <f>'[1]9'!A12</f>
        <v>4</v>
      </c>
      <c r="B13" s="32" t="str">
        <f>'[1]9'!B12</f>
        <v>SINGKAWANG UTARA</v>
      </c>
      <c r="C13" s="32" t="str">
        <f>'[1]9'!C12</f>
        <v>SINGKAWANG UTARA II</v>
      </c>
      <c r="D13" s="33">
        <f>'[1]30'!H15</f>
        <v>0</v>
      </c>
      <c r="E13" s="33">
        <f>'[1]30'!I15</f>
        <v>0</v>
      </c>
      <c r="F13" s="34">
        <f>'[1]20'!J15</f>
        <v>222</v>
      </c>
      <c r="G13" s="35"/>
      <c r="H13" s="36" t="e">
        <f t="shared" si="0"/>
        <v>#DIV/0!</v>
      </c>
      <c r="I13" s="35"/>
      <c r="J13" s="36" t="e">
        <f t="shared" si="6"/>
        <v>#DIV/0!</v>
      </c>
      <c r="K13" s="35">
        <f t="shared" si="1"/>
        <v>0</v>
      </c>
      <c r="L13" s="36">
        <f t="shared" si="7"/>
        <v>0</v>
      </c>
      <c r="M13" s="37">
        <v>112</v>
      </c>
      <c r="N13" s="36" t="e">
        <f t="shared" si="8"/>
        <v>#DIV/0!</v>
      </c>
      <c r="O13" s="37">
        <v>108</v>
      </c>
      <c r="P13" s="36" t="e">
        <f t="shared" si="9"/>
        <v>#DIV/0!</v>
      </c>
      <c r="Q13" s="37">
        <f t="shared" si="2"/>
        <v>220</v>
      </c>
      <c r="R13" s="38">
        <f t="shared" si="10"/>
        <v>99.099099099099092</v>
      </c>
      <c r="S13" s="37">
        <v>117</v>
      </c>
      <c r="T13" s="36" t="e">
        <f t="shared" si="11"/>
        <v>#DIV/0!</v>
      </c>
      <c r="U13" s="37">
        <v>106</v>
      </c>
      <c r="V13" s="36" t="e">
        <f t="shared" si="3"/>
        <v>#DIV/0!</v>
      </c>
      <c r="W13" s="37">
        <f t="shared" si="4"/>
        <v>223</v>
      </c>
      <c r="X13" s="38">
        <f t="shared" si="5"/>
        <v>100.45045045045045</v>
      </c>
    </row>
    <row r="14" spans="1:24" ht="50.1" customHeight="1" x14ac:dyDescent="0.2">
      <c r="A14" s="22">
        <f>'[1]9'!A13</f>
        <v>5</v>
      </c>
      <c r="B14" s="23" t="str">
        <f>'[1]9'!B13</f>
        <v>SINGKAWANG TENGAH</v>
      </c>
      <c r="C14" s="23" t="str">
        <f>'[1]9'!C13</f>
        <v>SINGKAWANG TENGAH I</v>
      </c>
      <c r="D14" s="24">
        <f>'[1]30'!H16</f>
        <v>0</v>
      </c>
      <c r="E14" s="24">
        <f>'[1]30'!I16</f>
        <v>0</v>
      </c>
      <c r="F14" s="25">
        <f>'[1]20'!J16</f>
        <v>543</v>
      </c>
      <c r="G14" s="26"/>
      <c r="H14" s="27" t="e">
        <f>G14/D14*100</f>
        <v>#DIV/0!</v>
      </c>
      <c r="I14" s="28"/>
      <c r="J14" s="27" t="e">
        <f t="shared" si="6"/>
        <v>#DIV/0!</v>
      </c>
      <c r="K14" s="28">
        <f t="shared" si="1"/>
        <v>0</v>
      </c>
      <c r="L14" s="27">
        <f t="shared" si="7"/>
        <v>0</v>
      </c>
      <c r="M14" s="29">
        <v>210</v>
      </c>
      <c r="N14" s="27" t="e">
        <f t="shared" si="8"/>
        <v>#DIV/0!</v>
      </c>
      <c r="O14" s="29">
        <v>214</v>
      </c>
      <c r="P14" s="27" t="e">
        <f t="shared" si="9"/>
        <v>#DIV/0!</v>
      </c>
      <c r="Q14" s="29">
        <f t="shared" si="2"/>
        <v>424</v>
      </c>
      <c r="R14" s="30">
        <f t="shared" si="10"/>
        <v>78.08471454880295</v>
      </c>
      <c r="S14" s="29">
        <v>231</v>
      </c>
      <c r="T14" s="27" t="e">
        <f t="shared" si="11"/>
        <v>#DIV/0!</v>
      </c>
      <c r="U14" s="29">
        <v>200</v>
      </c>
      <c r="V14" s="27" t="e">
        <f t="shared" si="3"/>
        <v>#DIV/0!</v>
      </c>
      <c r="W14" s="29">
        <f t="shared" si="4"/>
        <v>431</v>
      </c>
      <c r="X14" s="30">
        <f>W14/F14*100</f>
        <v>79.373848987108659</v>
      </c>
    </row>
    <row r="15" spans="1:24" ht="50.1" customHeight="1" x14ac:dyDescent="0.2">
      <c r="A15" s="22">
        <f>'[1]9'!A14</f>
        <v>6</v>
      </c>
      <c r="B15" s="23" t="str">
        <f>'[1]9'!B14</f>
        <v>SINGKAWANG TENGAH</v>
      </c>
      <c r="C15" s="23" t="str">
        <f>'[1]9'!C14</f>
        <v>SINGKAWANG TENGAH II</v>
      </c>
      <c r="D15" s="24">
        <f>'[1]30'!H17</f>
        <v>0</v>
      </c>
      <c r="E15" s="24">
        <f>'[1]30'!I17</f>
        <v>0</v>
      </c>
      <c r="F15" s="25">
        <f>'[1]20'!J17</f>
        <v>739</v>
      </c>
      <c r="G15" s="26"/>
      <c r="H15" s="27" t="e">
        <f t="shared" si="0"/>
        <v>#DIV/0!</v>
      </c>
      <c r="I15" s="28"/>
      <c r="J15" s="27" t="e">
        <f t="shared" si="6"/>
        <v>#DIV/0!</v>
      </c>
      <c r="K15" s="28">
        <f t="shared" si="1"/>
        <v>0</v>
      </c>
      <c r="L15" s="27">
        <f t="shared" si="7"/>
        <v>0</v>
      </c>
      <c r="M15" s="29">
        <v>351</v>
      </c>
      <c r="N15" s="27" t="e">
        <f t="shared" si="8"/>
        <v>#DIV/0!</v>
      </c>
      <c r="O15" s="29">
        <v>332</v>
      </c>
      <c r="P15" s="27" t="e">
        <f t="shared" si="9"/>
        <v>#DIV/0!</v>
      </c>
      <c r="Q15" s="29">
        <f t="shared" si="2"/>
        <v>683</v>
      </c>
      <c r="R15" s="30">
        <f t="shared" si="10"/>
        <v>92.42219215155616</v>
      </c>
      <c r="S15" s="29">
        <v>276</v>
      </c>
      <c r="T15" s="27" t="e">
        <f>S15/D15*100</f>
        <v>#DIV/0!</v>
      </c>
      <c r="U15" s="29">
        <v>321</v>
      </c>
      <c r="V15" s="27" t="e">
        <f t="shared" si="3"/>
        <v>#DIV/0!</v>
      </c>
      <c r="W15" s="29">
        <f t="shared" si="4"/>
        <v>597</v>
      </c>
      <c r="X15" s="30">
        <f t="shared" si="5"/>
        <v>80.784844384303113</v>
      </c>
    </row>
    <row r="16" spans="1:24" ht="50.1" customHeight="1" x14ac:dyDescent="0.2">
      <c r="A16" s="31">
        <f>'[1]9'!A15</f>
        <v>7</v>
      </c>
      <c r="B16" s="32" t="str">
        <f>'[1]9'!B15</f>
        <v>SINGKAWANG TIMUR</v>
      </c>
      <c r="C16" s="32" t="str">
        <f>'[1]9'!C15</f>
        <v>SINGKAWANG TIMUR I</v>
      </c>
      <c r="D16" s="33">
        <f>'[1]30'!H18</f>
        <v>0</v>
      </c>
      <c r="E16" s="33">
        <f>'[1]30'!I18</f>
        <v>0</v>
      </c>
      <c r="F16" s="34">
        <f>'[1]20'!J18</f>
        <v>262</v>
      </c>
      <c r="G16" s="35"/>
      <c r="H16" s="36" t="e">
        <f t="shared" si="0"/>
        <v>#DIV/0!</v>
      </c>
      <c r="I16" s="35"/>
      <c r="J16" s="36" t="e">
        <f>I16/E16*100</f>
        <v>#DIV/0!</v>
      </c>
      <c r="K16" s="35">
        <f t="shared" si="1"/>
        <v>0</v>
      </c>
      <c r="L16" s="36">
        <f t="shared" si="7"/>
        <v>0</v>
      </c>
      <c r="M16" s="37">
        <v>129</v>
      </c>
      <c r="N16" s="36" t="e">
        <f t="shared" si="8"/>
        <v>#DIV/0!</v>
      </c>
      <c r="O16" s="37">
        <v>90</v>
      </c>
      <c r="P16" s="36" t="e">
        <f t="shared" si="9"/>
        <v>#DIV/0!</v>
      </c>
      <c r="Q16" s="37">
        <f t="shared" si="2"/>
        <v>219</v>
      </c>
      <c r="R16" s="38">
        <f t="shared" si="10"/>
        <v>83.587786259541986</v>
      </c>
      <c r="S16" s="37">
        <v>100</v>
      </c>
      <c r="T16" s="36" t="e">
        <f t="shared" si="11"/>
        <v>#DIV/0!</v>
      </c>
      <c r="U16" s="37">
        <v>65</v>
      </c>
      <c r="V16" s="36" t="e">
        <f t="shared" si="3"/>
        <v>#DIV/0!</v>
      </c>
      <c r="W16" s="37">
        <f t="shared" si="4"/>
        <v>165</v>
      </c>
      <c r="X16" s="38">
        <f t="shared" si="5"/>
        <v>62.977099236641223</v>
      </c>
    </row>
    <row r="17" spans="1:24" ht="50.1" customHeight="1" x14ac:dyDescent="0.2">
      <c r="A17" s="31">
        <f>'[1]9'!A16</f>
        <v>8</v>
      </c>
      <c r="B17" s="32" t="str">
        <f>'[1]9'!B16</f>
        <v>SINGKAWANG TIMUR</v>
      </c>
      <c r="C17" s="32" t="str">
        <f>'[1]9'!C16</f>
        <v>SINGKAWANG TIMUR II</v>
      </c>
      <c r="D17" s="33">
        <f>'[1]30'!H19</f>
        <v>0</v>
      </c>
      <c r="E17" s="33">
        <f>'[1]30'!I19</f>
        <v>0</v>
      </c>
      <c r="F17" s="34">
        <f>'[1]20'!J19</f>
        <v>169</v>
      </c>
      <c r="G17" s="35"/>
      <c r="H17" s="36" t="e">
        <f t="shared" si="0"/>
        <v>#DIV/0!</v>
      </c>
      <c r="I17" s="35"/>
      <c r="J17" s="36" t="e">
        <f t="shared" si="6"/>
        <v>#DIV/0!</v>
      </c>
      <c r="K17" s="35">
        <f t="shared" si="1"/>
        <v>0</v>
      </c>
      <c r="L17" s="36">
        <f t="shared" si="7"/>
        <v>0</v>
      </c>
      <c r="M17" s="37">
        <v>66</v>
      </c>
      <c r="N17" s="36" t="e">
        <f t="shared" si="8"/>
        <v>#DIV/0!</v>
      </c>
      <c r="O17" s="37">
        <v>67</v>
      </c>
      <c r="P17" s="36" t="e">
        <f t="shared" si="9"/>
        <v>#DIV/0!</v>
      </c>
      <c r="Q17" s="37">
        <f t="shared" si="2"/>
        <v>133</v>
      </c>
      <c r="R17" s="38">
        <f t="shared" si="10"/>
        <v>78.698224852071007</v>
      </c>
      <c r="S17" s="37">
        <v>97</v>
      </c>
      <c r="T17" s="36" t="e">
        <f t="shared" si="11"/>
        <v>#DIV/0!</v>
      </c>
      <c r="U17" s="37">
        <v>101</v>
      </c>
      <c r="V17" s="36" t="e">
        <f t="shared" si="3"/>
        <v>#DIV/0!</v>
      </c>
      <c r="W17" s="37">
        <f t="shared" si="4"/>
        <v>198</v>
      </c>
      <c r="X17" s="38">
        <f t="shared" si="5"/>
        <v>117.15976331360946</v>
      </c>
    </row>
    <row r="18" spans="1:24" ht="50.1" customHeight="1" x14ac:dyDescent="0.2">
      <c r="A18" s="22">
        <f>'[1]9'!A17</f>
        <v>9</v>
      </c>
      <c r="B18" s="23" t="str">
        <f>'[1]9'!B17</f>
        <v>SINGKAWANG BARAT</v>
      </c>
      <c r="C18" s="23" t="str">
        <f>'[1]9'!C17</f>
        <v>SINGKAWANG BARAT I</v>
      </c>
      <c r="D18" s="24">
        <f>'[1]30'!H20</f>
        <v>0</v>
      </c>
      <c r="E18" s="24">
        <f>'[1]30'!I20</f>
        <v>0</v>
      </c>
      <c r="F18" s="25">
        <f>'[1]20'!J20</f>
        <v>431</v>
      </c>
      <c r="G18" s="26"/>
      <c r="H18" s="27" t="e">
        <f t="shared" si="0"/>
        <v>#DIV/0!</v>
      </c>
      <c r="I18" s="28"/>
      <c r="J18" s="27" t="e">
        <f t="shared" si="6"/>
        <v>#DIV/0!</v>
      </c>
      <c r="K18" s="28">
        <f t="shared" si="1"/>
        <v>0</v>
      </c>
      <c r="L18" s="27">
        <f>K18/F18*100</f>
        <v>0</v>
      </c>
      <c r="M18" s="29">
        <v>154</v>
      </c>
      <c r="N18" s="27" t="e">
        <f t="shared" si="8"/>
        <v>#DIV/0!</v>
      </c>
      <c r="O18" s="29">
        <v>150</v>
      </c>
      <c r="P18" s="27" t="e">
        <f t="shared" si="9"/>
        <v>#DIV/0!</v>
      </c>
      <c r="Q18" s="29">
        <f t="shared" si="2"/>
        <v>304</v>
      </c>
      <c r="R18" s="30">
        <f t="shared" si="10"/>
        <v>70.533642691415309</v>
      </c>
      <c r="S18" s="29">
        <v>127</v>
      </c>
      <c r="T18" s="27" t="e">
        <f t="shared" si="11"/>
        <v>#DIV/0!</v>
      </c>
      <c r="U18" s="29">
        <v>115</v>
      </c>
      <c r="V18" s="27" t="e">
        <f t="shared" si="3"/>
        <v>#DIV/0!</v>
      </c>
      <c r="W18" s="29">
        <f t="shared" si="4"/>
        <v>242</v>
      </c>
      <c r="X18" s="30">
        <f t="shared" si="5"/>
        <v>56.148491879350345</v>
      </c>
    </row>
    <row r="19" spans="1:24" ht="50.1" customHeight="1" x14ac:dyDescent="0.2">
      <c r="A19" s="22">
        <f>'[1]9'!A18</f>
        <v>10</v>
      </c>
      <c r="B19" s="23" t="str">
        <f>'[1]9'!B18</f>
        <v>SINGKAWANG BARAT</v>
      </c>
      <c r="C19" s="23" t="str">
        <f>'[1]9'!C18</f>
        <v>SINGKAWANG BARAT II</v>
      </c>
      <c r="D19" s="24">
        <f>'[1]30'!H21</f>
        <v>0</v>
      </c>
      <c r="E19" s="24">
        <f>'[1]30'!I21</f>
        <v>0</v>
      </c>
      <c r="F19" s="25">
        <f>'[1]20'!J21</f>
        <v>495</v>
      </c>
      <c r="G19" s="26"/>
      <c r="H19" s="27" t="e">
        <f t="shared" si="0"/>
        <v>#DIV/0!</v>
      </c>
      <c r="I19" s="28"/>
      <c r="J19" s="27" t="e">
        <f t="shared" si="6"/>
        <v>#DIV/0!</v>
      </c>
      <c r="K19" s="28">
        <f t="shared" si="1"/>
        <v>0</v>
      </c>
      <c r="L19" s="27">
        <f t="shared" si="7"/>
        <v>0</v>
      </c>
      <c r="M19" s="29">
        <v>245</v>
      </c>
      <c r="N19" s="27" t="e">
        <f t="shared" si="8"/>
        <v>#DIV/0!</v>
      </c>
      <c r="O19" s="29">
        <v>206</v>
      </c>
      <c r="P19" s="27" t="e">
        <f t="shared" si="9"/>
        <v>#DIV/0!</v>
      </c>
      <c r="Q19" s="29">
        <f t="shared" si="2"/>
        <v>451</v>
      </c>
      <c r="R19" s="30">
        <f t="shared" si="10"/>
        <v>91.111111111111114</v>
      </c>
      <c r="S19" s="29">
        <v>170</v>
      </c>
      <c r="T19" s="27" t="e">
        <f t="shared" si="11"/>
        <v>#DIV/0!</v>
      </c>
      <c r="U19" s="29">
        <v>165</v>
      </c>
      <c r="V19" s="27" t="e">
        <f>U19/E19*100</f>
        <v>#DIV/0!</v>
      </c>
      <c r="W19" s="29">
        <f t="shared" si="4"/>
        <v>335</v>
      </c>
      <c r="X19" s="30">
        <f t="shared" si="5"/>
        <v>67.676767676767682</v>
      </c>
    </row>
    <row r="20" spans="1:24" ht="50.1" customHeight="1" x14ac:dyDescent="0.2">
      <c r="A20" s="39" t="s">
        <v>16</v>
      </c>
      <c r="B20" s="40"/>
      <c r="C20" s="41"/>
      <c r="D20" s="42">
        <f>SUM(D10:D19)</f>
        <v>0</v>
      </c>
      <c r="E20" s="42">
        <f>SUM(E10:E19)</f>
        <v>0</v>
      </c>
      <c r="F20" s="43">
        <f>SUM(F10:F19)</f>
        <v>4152</v>
      </c>
      <c r="G20" s="44">
        <f>SUM(G10:G19)</f>
        <v>0</v>
      </c>
      <c r="H20" s="45" t="e">
        <f>G20/D20*100</f>
        <v>#DIV/0!</v>
      </c>
      <c r="I20" s="44">
        <f>SUM(I10:I19)</f>
        <v>0</v>
      </c>
      <c r="J20" s="45" t="e">
        <f>I20/E20*100</f>
        <v>#DIV/0!</v>
      </c>
      <c r="K20" s="44">
        <f>SUM(K10:K19)</f>
        <v>0</v>
      </c>
      <c r="L20" s="45">
        <f>K20/F20*100</f>
        <v>0</v>
      </c>
      <c r="M20" s="46">
        <f>SUM(M10:M19)</f>
        <v>1910</v>
      </c>
      <c r="N20" s="45" t="e">
        <f>M20/D20*100</f>
        <v>#DIV/0!</v>
      </c>
      <c r="O20" s="46">
        <f>SUM(O10:O19)</f>
        <v>1734</v>
      </c>
      <c r="P20" s="45" t="e">
        <f>O20/E20*100</f>
        <v>#DIV/0!</v>
      </c>
      <c r="Q20" s="46">
        <f>SUM(Q10:Q19)</f>
        <v>3644</v>
      </c>
      <c r="R20" s="47">
        <f>Q20/F20*100</f>
        <v>87.76493256262043</v>
      </c>
      <c r="S20" s="46">
        <f>SUM(S10:S19)</f>
        <v>1638</v>
      </c>
      <c r="T20" s="45" t="e">
        <f>S20/D20*100</f>
        <v>#DIV/0!</v>
      </c>
      <c r="U20" s="46">
        <f>SUM(U10:U19)</f>
        <v>1528</v>
      </c>
      <c r="V20" s="48" t="e">
        <f>U20/E20*100</f>
        <v>#DIV/0!</v>
      </c>
      <c r="W20" s="46">
        <f>SUM(W10:W19)</f>
        <v>3166</v>
      </c>
      <c r="X20" s="47">
        <f>W20/F20*100</f>
        <v>76.25240847784201</v>
      </c>
    </row>
  </sheetData>
  <mergeCells count="22">
    <mergeCell ref="S7:T7"/>
    <mergeCell ref="U7:V7"/>
    <mergeCell ref="W7:X7"/>
    <mergeCell ref="A20:B20"/>
    <mergeCell ref="G6:L6"/>
    <mergeCell ref="M6:R6"/>
    <mergeCell ref="G7:H7"/>
    <mergeCell ref="I7:J7"/>
    <mergeCell ref="K7:L7"/>
    <mergeCell ref="M7:N7"/>
    <mergeCell ref="O7:P7"/>
    <mergeCell ref="Q7:R7"/>
    <mergeCell ref="A1:X1"/>
    <mergeCell ref="A2:X2"/>
    <mergeCell ref="A3:X3"/>
    <mergeCell ref="A4:A8"/>
    <mergeCell ref="B4:B8"/>
    <mergeCell ref="C4:C8"/>
    <mergeCell ref="D4:F7"/>
    <mergeCell ref="G4:X4"/>
    <mergeCell ref="G5:R5"/>
    <mergeCell ref="S5:X6"/>
  </mergeCells>
  <printOptions horizontalCentered="1"/>
  <pageMargins left="0.19685039370078741" right="0.19685039370078741" top="0.78740157480314965" bottom="0.19685039370078741" header="0" footer="0"/>
  <pageSetup paperSize="9" scale="56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38</vt:lpstr>
      <vt:lpstr>'38'!Print_Area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</cp:lastModifiedBy>
  <dcterms:created xsi:type="dcterms:W3CDTF">2021-02-24T07:08:47Z</dcterms:created>
  <dcterms:modified xsi:type="dcterms:W3CDTF">2021-02-24T07:09:30Z</dcterms:modified>
</cp:coreProperties>
</file>