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490" windowHeight="75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4" i="1"/>
  <c r="K15" s="1"/>
  <c r="L14"/>
  <c r="L15" s="1"/>
  <c r="M14"/>
  <c r="M15" s="1"/>
  <c r="N15"/>
  <c r="H13" i="2"/>
  <c r="G14" i="1"/>
  <c r="G15" s="1"/>
  <c r="H14"/>
  <c r="H15" s="1"/>
  <c r="I14"/>
  <c r="J14"/>
  <c r="J15"/>
  <c r="B15"/>
  <c r="C15"/>
  <c r="D15"/>
  <c r="E15"/>
  <c r="F15"/>
  <c r="I15"/>
</calcChain>
</file>

<file path=xl/sharedStrings.xml><?xml version="1.0" encoding="utf-8"?>
<sst xmlns="http://schemas.openxmlformats.org/spreadsheetml/2006/main" count="15" uniqueCount="15">
  <si>
    <t>Jumlah</t>
  </si>
  <si>
    <t>Sistem Sambas</t>
  </si>
  <si>
    <t>Sistem Bengkayang</t>
  </si>
  <si>
    <t>Sistem Sanggau</t>
  </si>
  <si>
    <t>Sistem Sekadau</t>
  </si>
  <si>
    <t>Sistem Melawi</t>
  </si>
  <si>
    <t>Sistem Putussibau</t>
  </si>
  <si>
    <t>Sistem Ketapang</t>
  </si>
  <si>
    <t>Sistem Ngabang</t>
  </si>
  <si>
    <t>Lokasi</t>
  </si>
  <si>
    <t>Sektor Kapuas (Listrik Desa Tersebar)</t>
  </si>
  <si>
    <t>Sistem Singkawang (Listrik Desa Tersebar)</t>
  </si>
  <si>
    <t>Sistem Sintang (Listrik Desa Tersebar)</t>
  </si>
  <si>
    <t>Listrik Desa Tersebar (Listrik Desa Tersebar)</t>
  </si>
  <si>
    <t>Lainnya (PLTD Sewa + Beli dari SESCO)</t>
  </si>
</sst>
</file>

<file path=xl/styles.xml><?xml version="1.0" encoding="utf-8"?>
<styleSheet xmlns="http://schemas.openxmlformats.org/spreadsheetml/2006/main">
  <numFmts count="2">
    <numFmt numFmtId="181" formatCode="#\ ###"/>
    <numFmt numFmtId="185" formatCode="#\ ###\ ###\ ##0"/>
  </numFmts>
  <fonts count="7">
    <font>
      <sz val="11"/>
      <color theme="1"/>
      <name val="Calibri"/>
      <family val="2"/>
      <charset val="1"/>
      <scheme val="minor"/>
    </font>
    <font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1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1" fillId="2" borderId="6" xfId="0" applyNumberFormat="1" applyFont="1" applyFill="1" applyBorder="1" applyAlignment="1">
      <alignment horizontal="center" vertical="center"/>
    </xf>
    <xf numFmtId="181" fontId="3" fillId="3" borderId="1" xfId="0" applyNumberFormat="1" applyFont="1" applyFill="1" applyBorder="1" applyAlignment="1"/>
    <xf numFmtId="49" fontId="5" fillId="3" borderId="3" xfId="0" applyNumberFormat="1" applyFont="1" applyFill="1" applyBorder="1" applyAlignment="1">
      <alignment vertical="center"/>
    </xf>
    <xf numFmtId="0" fontId="0" fillId="0" borderId="0" xfId="0" applyAlignment="1"/>
    <xf numFmtId="185" fontId="5" fillId="0" borderId="7" xfId="0" applyNumberFormat="1" applyFont="1" applyBorder="1" applyAlignment="1">
      <alignment horizontal="right" vertical="center"/>
    </xf>
    <xf numFmtId="185" fontId="5" fillId="0" borderId="4" xfId="0" applyNumberFormat="1" applyFont="1" applyBorder="1" applyAlignment="1">
      <alignment horizontal="right" vertical="center"/>
    </xf>
    <xf numFmtId="185" fontId="5" fillId="0" borderId="2" xfId="0" applyNumberFormat="1" applyFont="1" applyBorder="1" applyAlignment="1">
      <alignment horizontal="right" vertical="center"/>
    </xf>
    <xf numFmtId="185" fontId="5" fillId="0" borderId="3" xfId="0" applyNumberFormat="1" applyFont="1" applyBorder="1" applyAlignment="1">
      <alignment horizontal="right" vertical="center"/>
    </xf>
    <xf numFmtId="185" fontId="5" fillId="0" borderId="2" xfId="0" applyNumberFormat="1" applyFont="1" applyFill="1" applyBorder="1" applyAlignment="1">
      <alignment horizontal="right" vertical="center"/>
    </xf>
    <xf numFmtId="185" fontId="5" fillId="0" borderId="3" xfId="0" applyNumberFormat="1" applyFont="1" applyFill="1" applyBorder="1" applyAlignment="1">
      <alignment horizontal="right" vertical="center"/>
    </xf>
    <xf numFmtId="185" fontId="6" fillId="0" borderId="2" xfId="0" applyNumberFormat="1" applyFont="1" applyFill="1" applyBorder="1" applyAlignment="1">
      <alignment horizontal="right" vertical="center"/>
    </xf>
    <xf numFmtId="185" fontId="6" fillId="0" borderId="3" xfId="0" applyNumberFormat="1" applyFont="1" applyFill="1" applyBorder="1" applyAlignment="1">
      <alignment horizontal="right" vertical="center"/>
    </xf>
    <xf numFmtId="185" fontId="5" fillId="0" borderId="5" xfId="0" applyNumberFormat="1" applyFont="1" applyFill="1" applyBorder="1" applyAlignment="1">
      <alignment horizontal="right" vertical="center"/>
    </xf>
    <xf numFmtId="185" fontId="3" fillId="3" borderId="1" xfId="0" applyNumberFormat="1" applyFont="1" applyFill="1" applyBorder="1" applyAlignment="1">
      <alignment horizontal="right" vertical="center"/>
    </xf>
    <xf numFmtId="185" fontId="3" fillId="3" borderId="5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3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J23" sqref="J23"/>
    </sheetView>
  </sheetViews>
  <sheetFormatPr defaultRowHeight="15"/>
  <cols>
    <col min="1" max="1" width="31.140625" style="4" bestFit="1" customWidth="1"/>
    <col min="2" max="14" width="10.42578125" style="4" bestFit="1" customWidth="1"/>
    <col min="15" max="16384" width="9.140625" style="4"/>
  </cols>
  <sheetData>
    <row r="1" spans="1:14" ht="22.5" customHeight="1">
      <c r="A1" s="1" t="s">
        <v>9</v>
      </c>
      <c r="B1" s="1">
        <v>2005</v>
      </c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  <c r="L1" s="1">
        <v>2015</v>
      </c>
      <c r="M1" s="1">
        <v>2016</v>
      </c>
      <c r="N1" s="1">
        <v>2017</v>
      </c>
    </row>
    <row r="2" spans="1:14">
      <c r="A2" s="3" t="s">
        <v>10</v>
      </c>
      <c r="B2" s="5">
        <v>631159645</v>
      </c>
      <c r="C2" s="5">
        <v>638563238</v>
      </c>
      <c r="D2" s="5">
        <v>667084099</v>
      </c>
      <c r="E2" s="6">
        <v>720207181</v>
      </c>
      <c r="F2" s="6">
        <v>772158024</v>
      </c>
      <c r="G2" s="6">
        <v>511363059</v>
      </c>
      <c r="H2" s="6">
        <v>438574298</v>
      </c>
      <c r="I2" s="6">
        <v>422594637</v>
      </c>
      <c r="J2" s="6">
        <v>380146222</v>
      </c>
      <c r="K2" s="6">
        <v>1494329591</v>
      </c>
      <c r="L2" s="6">
        <v>434725956</v>
      </c>
      <c r="M2" s="6">
        <v>1819316461</v>
      </c>
      <c r="N2" s="6">
        <v>183829</v>
      </c>
    </row>
    <row r="3" spans="1:14">
      <c r="A3" s="3" t="s">
        <v>8</v>
      </c>
      <c r="B3" s="7">
        <v>4477080</v>
      </c>
      <c r="C3" s="7">
        <v>3424574</v>
      </c>
      <c r="D3" s="7">
        <v>3691617</v>
      </c>
      <c r="E3" s="8">
        <v>14706190</v>
      </c>
      <c r="F3" s="8">
        <v>17135356</v>
      </c>
      <c r="G3" s="8">
        <v>3869075</v>
      </c>
      <c r="H3" s="8">
        <v>3010332</v>
      </c>
      <c r="I3" s="8">
        <v>1203579</v>
      </c>
      <c r="J3" s="8">
        <v>1706843</v>
      </c>
      <c r="K3" s="8">
        <v>35297832</v>
      </c>
      <c r="L3" s="8">
        <v>1413856</v>
      </c>
      <c r="M3" s="8">
        <v>37589895</v>
      </c>
      <c r="N3" s="8">
        <v>0</v>
      </c>
    </row>
    <row r="4" spans="1:14">
      <c r="A4" s="3" t="s">
        <v>11</v>
      </c>
      <c r="B4" s="9">
        <v>113487423</v>
      </c>
      <c r="C4" s="9">
        <v>136446378</v>
      </c>
      <c r="D4" s="9">
        <v>151933424</v>
      </c>
      <c r="E4" s="10">
        <v>161298317</v>
      </c>
      <c r="F4" s="10">
        <v>106697023</v>
      </c>
      <c r="G4" s="10">
        <v>68027907</v>
      </c>
      <c r="H4" s="10">
        <v>44624295</v>
      </c>
      <c r="I4" s="10">
        <v>29791167</v>
      </c>
      <c r="J4" s="10">
        <v>0</v>
      </c>
      <c r="K4" s="10">
        <v>0</v>
      </c>
      <c r="L4" s="10">
        <v>0</v>
      </c>
      <c r="M4" s="10">
        <v>0</v>
      </c>
      <c r="N4" s="10">
        <v>2888510</v>
      </c>
    </row>
    <row r="5" spans="1:14">
      <c r="A5" s="3" t="s">
        <v>1</v>
      </c>
      <c r="B5" s="11">
        <v>54012465</v>
      </c>
      <c r="C5" s="11">
        <v>50052824</v>
      </c>
      <c r="D5" s="11">
        <v>54194264</v>
      </c>
      <c r="E5" s="12">
        <v>52884451</v>
      </c>
      <c r="F5" s="12">
        <v>59131098</v>
      </c>
      <c r="G5" s="12">
        <v>17980307</v>
      </c>
      <c r="H5" s="12">
        <v>9002174</v>
      </c>
      <c r="I5" s="12">
        <v>6470793</v>
      </c>
      <c r="J5" s="12">
        <v>6746115</v>
      </c>
      <c r="K5" s="12">
        <v>90816032</v>
      </c>
      <c r="L5" s="12">
        <v>12538219</v>
      </c>
      <c r="M5" s="12">
        <v>0</v>
      </c>
      <c r="N5" s="12">
        <v>0</v>
      </c>
    </row>
    <row r="6" spans="1:14">
      <c r="A6" s="3" t="s">
        <v>2</v>
      </c>
      <c r="B6" s="9">
        <v>1500630</v>
      </c>
      <c r="C6" s="9">
        <v>1500630</v>
      </c>
      <c r="D6" s="9">
        <v>2257581</v>
      </c>
      <c r="E6" s="10">
        <v>2197199</v>
      </c>
      <c r="F6" s="10">
        <v>2994880</v>
      </c>
      <c r="G6" s="10">
        <v>2556730</v>
      </c>
      <c r="H6" s="10">
        <v>2050760</v>
      </c>
      <c r="I6" s="10">
        <v>1037226</v>
      </c>
      <c r="J6" s="10">
        <v>1279040</v>
      </c>
      <c r="K6" s="10">
        <v>14136560</v>
      </c>
      <c r="L6" s="10">
        <v>814600</v>
      </c>
      <c r="M6" s="10">
        <v>4813840</v>
      </c>
      <c r="N6" s="10">
        <v>0</v>
      </c>
    </row>
    <row r="7" spans="1:14">
      <c r="A7" s="3" t="s">
        <v>3</v>
      </c>
      <c r="B7" s="9">
        <v>40776215</v>
      </c>
      <c r="C7" s="9">
        <v>41580208</v>
      </c>
      <c r="D7" s="9">
        <v>42214257</v>
      </c>
      <c r="E7" s="10">
        <v>55820642</v>
      </c>
      <c r="F7" s="10">
        <v>61680839</v>
      </c>
      <c r="G7" s="10">
        <v>16664014</v>
      </c>
      <c r="H7" s="10">
        <v>7659720</v>
      </c>
      <c r="I7" s="10">
        <v>4816292</v>
      </c>
      <c r="J7" s="10">
        <v>9676992</v>
      </c>
      <c r="K7" s="10">
        <v>80085854</v>
      </c>
      <c r="L7" s="10">
        <v>4724100</v>
      </c>
      <c r="M7" s="10">
        <v>131871488</v>
      </c>
      <c r="N7" s="10">
        <v>107825397</v>
      </c>
    </row>
    <row r="8" spans="1:14">
      <c r="A8" s="3" t="s">
        <v>4</v>
      </c>
      <c r="B8" s="9">
        <v>4471073</v>
      </c>
      <c r="C8" s="9">
        <v>5464521</v>
      </c>
      <c r="D8" s="9">
        <v>5436613</v>
      </c>
      <c r="E8" s="10">
        <v>3809903</v>
      </c>
      <c r="F8" s="10">
        <v>4215098</v>
      </c>
      <c r="G8" s="10">
        <v>4123079</v>
      </c>
      <c r="H8" s="10">
        <v>900421</v>
      </c>
      <c r="I8" s="10">
        <v>510777</v>
      </c>
      <c r="J8" s="10">
        <v>791061</v>
      </c>
      <c r="K8" s="10">
        <v>36833090</v>
      </c>
      <c r="L8" s="10">
        <v>912861</v>
      </c>
      <c r="M8" s="10">
        <v>37705061</v>
      </c>
      <c r="N8" s="10">
        <v>0</v>
      </c>
    </row>
    <row r="9" spans="1:14">
      <c r="A9" s="3" t="s">
        <v>12</v>
      </c>
      <c r="B9" s="9">
        <v>41346772</v>
      </c>
      <c r="C9" s="9">
        <v>41943815</v>
      </c>
      <c r="D9" s="9">
        <v>46435119</v>
      </c>
      <c r="E9" s="10">
        <v>51298547</v>
      </c>
      <c r="F9" s="10">
        <v>58863959</v>
      </c>
      <c r="G9" s="10">
        <v>18226469</v>
      </c>
      <c r="H9" s="10">
        <v>20567371</v>
      </c>
      <c r="I9" s="10">
        <v>8118562</v>
      </c>
      <c r="J9" s="10">
        <v>13492207</v>
      </c>
      <c r="K9" s="10">
        <v>116508250</v>
      </c>
      <c r="L9" s="10">
        <v>23719020</v>
      </c>
      <c r="M9" s="10">
        <v>123509086</v>
      </c>
      <c r="N9" s="10">
        <v>0</v>
      </c>
    </row>
    <row r="10" spans="1:14">
      <c r="A10" s="3" t="s">
        <v>5</v>
      </c>
      <c r="B10" s="9">
        <v>6912329</v>
      </c>
      <c r="C10" s="9">
        <v>6912329</v>
      </c>
      <c r="D10" s="9">
        <v>13756328</v>
      </c>
      <c r="E10" s="10">
        <v>17514987</v>
      </c>
      <c r="F10" s="10">
        <v>20666452</v>
      </c>
      <c r="G10" s="10">
        <v>1023808</v>
      </c>
      <c r="H10" s="10">
        <v>2575299</v>
      </c>
      <c r="I10" s="10">
        <v>417140</v>
      </c>
      <c r="J10" s="10">
        <v>40813</v>
      </c>
      <c r="K10" s="10">
        <v>39714910</v>
      </c>
      <c r="L10" s="10">
        <v>150560</v>
      </c>
      <c r="M10" s="10">
        <v>43088587</v>
      </c>
      <c r="N10" s="10">
        <v>0</v>
      </c>
    </row>
    <row r="11" spans="1:14">
      <c r="A11" s="3" t="s">
        <v>6</v>
      </c>
      <c r="B11" s="9">
        <v>13651841</v>
      </c>
      <c r="C11" s="9">
        <v>11524546</v>
      </c>
      <c r="D11" s="9">
        <v>14128790</v>
      </c>
      <c r="E11" s="12">
        <v>16497433</v>
      </c>
      <c r="F11" s="12">
        <v>19496041</v>
      </c>
      <c r="G11" s="12">
        <v>1080472</v>
      </c>
      <c r="H11" s="10">
        <v>634090</v>
      </c>
      <c r="I11" s="10">
        <v>295541</v>
      </c>
      <c r="J11" s="10">
        <v>231144</v>
      </c>
      <c r="K11" s="10">
        <v>34025326</v>
      </c>
      <c r="L11" s="10">
        <v>1091833</v>
      </c>
      <c r="M11" s="10">
        <v>38639648</v>
      </c>
      <c r="N11" s="10">
        <v>0</v>
      </c>
    </row>
    <row r="12" spans="1:14">
      <c r="A12" s="3" t="s">
        <v>7</v>
      </c>
      <c r="B12" s="9">
        <v>63467110</v>
      </c>
      <c r="C12" s="9">
        <v>68611840</v>
      </c>
      <c r="D12" s="9">
        <v>74929172</v>
      </c>
      <c r="E12" s="10">
        <v>50292064</v>
      </c>
      <c r="F12" s="12">
        <v>97914293</v>
      </c>
      <c r="G12" s="12">
        <v>45845105</v>
      </c>
      <c r="H12" s="12">
        <v>35728180</v>
      </c>
      <c r="I12" s="10">
        <v>14190980</v>
      </c>
      <c r="J12" s="12">
        <v>13571110</v>
      </c>
      <c r="K12" s="12">
        <v>134848860</v>
      </c>
      <c r="L12" s="12">
        <v>24357420</v>
      </c>
      <c r="M12" s="12">
        <v>173744224</v>
      </c>
      <c r="N12" s="12">
        <v>111140558</v>
      </c>
    </row>
    <row r="13" spans="1:14">
      <c r="A13" s="3" t="s">
        <v>13</v>
      </c>
      <c r="B13" s="9">
        <v>54497789</v>
      </c>
      <c r="C13" s="9">
        <v>63374675</v>
      </c>
      <c r="D13" s="9">
        <v>54976591</v>
      </c>
      <c r="E13" s="10">
        <v>88125291</v>
      </c>
      <c r="F13" s="10">
        <v>57043750</v>
      </c>
      <c r="G13" s="10">
        <v>67450832</v>
      </c>
      <c r="H13" s="10">
        <v>59458476</v>
      </c>
      <c r="I13" s="12">
        <v>44550201</v>
      </c>
      <c r="J13" s="10">
        <v>48937624</v>
      </c>
      <c r="K13" s="10">
        <v>14698652</v>
      </c>
      <c r="L13" s="10">
        <v>46780796</v>
      </c>
      <c r="M13" s="10">
        <v>56793183</v>
      </c>
      <c r="N13" s="10">
        <v>0</v>
      </c>
    </row>
    <row r="14" spans="1:14">
      <c r="A14" s="3" t="s">
        <v>14</v>
      </c>
      <c r="B14" s="9">
        <v>0</v>
      </c>
      <c r="C14" s="9">
        <v>0</v>
      </c>
      <c r="D14" s="9">
        <v>0</v>
      </c>
      <c r="E14" s="13">
        <v>0</v>
      </c>
      <c r="F14" s="13">
        <v>0</v>
      </c>
      <c r="G14" s="13">
        <f>717683567+2340465</f>
        <v>720024032</v>
      </c>
      <c r="H14" s="13">
        <f>1035422268+2724385</f>
        <v>1038146653</v>
      </c>
      <c r="I14" s="13">
        <f>1295589252+6014142</f>
        <v>1301603394</v>
      </c>
      <c r="J14" s="13">
        <f>1613585865+15754582</f>
        <v>1629340447</v>
      </c>
      <c r="K14" s="13">
        <f>(102845004+31762364)</f>
        <v>134607368</v>
      </c>
      <c r="L14" s="13">
        <f>(1743439458+45655853)</f>
        <v>1789095311</v>
      </c>
      <c r="M14" s="13">
        <f>(76041980+9198407)</f>
        <v>85240387</v>
      </c>
      <c r="N14" s="13">
        <v>2277865099</v>
      </c>
    </row>
    <row r="15" spans="1:14" s="16" customFormat="1">
      <c r="A15" s="2" t="s">
        <v>0</v>
      </c>
      <c r="B15" s="14">
        <f>SUM(B2:B14)</f>
        <v>1029760372</v>
      </c>
      <c r="C15" s="14">
        <f>SUM(C2:C14)</f>
        <v>1069399578</v>
      </c>
      <c r="D15" s="14">
        <f>SUM(D2:D14)</f>
        <v>1131037855</v>
      </c>
      <c r="E15" s="15">
        <f>SUM(E2:E13)</f>
        <v>1234652205</v>
      </c>
      <c r="F15" s="15">
        <f t="shared" ref="F15:N15" si="0">SUM(F2:F14)</f>
        <v>1277996813</v>
      </c>
      <c r="G15" s="15">
        <f t="shared" si="0"/>
        <v>1478234889</v>
      </c>
      <c r="H15" s="15">
        <f t="shared" si="0"/>
        <v>1662932069</v>
      </c>
      <c r="I15" s="15">
        <f t="shared" si="0"/>
        <v>1835600289</v>
      </c>
      <c r="J15" s="15">
        <f t="shared" si="0"/>
        <v>2105959618</v>
      </c>
      <c r="K15" s="15">
        <f t="shared" si="0"/>
        <v>2225902325</v>
      </c>
      <c r="L15" s="15">
        <f t="shared" si="0"/>
        <v>2340324532</v>
      </c>
      <c r="M15" s="15">
        <f t="shared" si="0"/>
        <v>2552311860</v>
      </c>
      <c r="N15" s="15">
        <f t="shared" si="0"/>
        <v>2499903393</v>
      </c>
    </row>
    <row r="17" spans="2:10">
      <c r="B17" s="17"/>
      <c r="C17" s="17"/>
      <c r="D17" s="17"/>
      <c r="E17" s="17"/>
      <c r="F17" s="17"/>
      <c r="G17" s="17"/>
      <c r="H17" s="17"/>
      <c r="I17" s="17"/>
      <c r="J17" s="17"/>
    </row>
  </sheetData>
  <pageMargins left="0.7" right="0.7" top="0.75" bottom="0.75" header="0.3" footer="0.3"/>
  <pageSetup paperSize="9" orientation="portrait" horizontalDpi="4294967292" r:id="rId1"/>
  <webPublishItems count="1">
    <webPublishItem id="19421" divId="indo_07_15_ok_19421" sourceType="range" sourceRef="A1:J16" destinationFile="E:\BPS Provinsi Kalbar\2015\website\dari bidang\Produksi\energi\DATA LISTRIK\indo_07_15_ok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H7:H16"/>
  <sheetViews>
    <sheetView workbookViewId="0">
      <selection activeCell="H16" sqref="H16"/>
    </sheetView>
  </sheetViews>
  <sheetFormatPr defaultRowHeight="15"/>
  <cols>
    <col min="8" max="8" width="11" bestFit="1" customWidth="1"/>
  </cols>
  <sheetData>
    <row r="7" spans="8:8">
      <c r="H7">
        <v>3140977</v>
      </c>
    </row>
    <row r="8" spans="8:8">
      <c r="H8">
        <v>1119470090</v>
      </c>
    </row>
    <row r="9" spans="8:8">
      <c r="H9">
        <v>12850704</v>
      </c>
    </row>
    <row r="10" spans="8:8">
      <c r="H10">
        <v>28981360</v>
      </c>
    </row>
    <row r="11" spans="8:8">
      <c r="H11">
        <v>2685361</v>
      </c>
    </row>
    <row r="12" spans="8:8">
      <c r="H12">
        <v>1110736607</v>
      </c>
    </row>
    <row r="13" spans="8:8">
      <c r="H13">
        <f>SUM(H7:H12)</f>
        <v>2277865099</v>
      </c>
    </row>
    <row r="16" spans="8:8">
      <c r="H16">
        <v>2277865099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 pc</cp:lastModifiedBy>
  <dcterms:created xsi:type="dcterms:W3CDTF">2014-09-17T04:14:22Z</dcterms:created>
  <dcterms:modified xsi:type="dcterms:W3CDTF">2019-04-10T04:14:51Z</dcterms:modified>
</cp:coreProperties>
</file>