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LDER FIFI\BHN GUBERNUR 20 MARET 2020 (jan-Apr)\"/>
    </mc:Choice>
  </mc:AlternateContent>
  <bookViews>
    <workbookView xWindow="0" yWindow="0" windowWidth="28800" windowHeight="12300"/>
  </bookViews>
  <sheets>
    <sheet name="PERK.KETERSEDIAAN CABE RAWIT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9" l="1"/>
  <c r="B16" i="9"/>
  <c r="D15" i="9"/>
  <c r="F15" i="9" s="1"/>
  <c r="D14" i="9"/>
  <c r="F14" i="9" s="1"/>
  <c r="D13" i="9"/>
  <c r="F13" i="9" s="1"/>
  <c r="D12" i="9"/>
  <c r="F12" i="9" s="1"/>
  <c r="D11" i="9"/>
  <c r="F11" i="9" s="1"/>
  <c r="D10" i="9"/>
  <c r="F10" i="9" s="1"/>
  <c r="D9" i="9"/>
  <c r="F9" i="9" s="1"/>
  <c r="D8" i="9"/>
  <c r="F8" i="9" s="1"/>
  <c r="D7" i="9"/>
  <c r="F7" i="9" s="1"/>
  <c r="D6" i="9"/>
  <c r="F6" i="9" s="1"/>
  <c r="D5" i="9"/>
  <c r="F5" i="9" s="1"/>
  <c r="D4" i="9"/>
  <c r="F4" i="9" s="1"/>
  <c r="D3" i="9"/>
  <c r="F3" i="9" s="1"/>
  <c r="E2" i="9"/>
  <c r="G2" i="9" s="1"/>
  <c r="D2" i="9"/>
  <c r="F2" i="9" s="1"/>
  <c r="E8" i="9" l="1"/>
  <c r="G8" i="9" s="1"/>
  <c r="E6" i="9"/>
  <c r="G6" i="9" s="1"/>
  <c r="E4" i="9"/>
  <c r="G4" i="9" s="1"/>
  <c r="E12" i="9"/>
  <c r="G12" i="9" s="1"/>
  <c r="E10" i="9"/>
  <c r="G10" i="9" s="1"/>
  <c r="E3" i="9"/>
  <c r="G3" i="9" s="1"/>
  <c r="E5" i="9"/>
  <c r="G5" i="9" s="1"/>
  <c r="E7" i="9"/>
  <c r="G7" i="9" s="1"/>
  <c r="E9" i="9"/>
  <c r="G9" i="9" s="1"/>
  <c r="E11" i="9"/>
  <c r="G11" i="9" s="1"/>
  <c r="E13" i="9"/>
  <c r="G13" i="9" s="1"/>
  <c r="E15" i="9"/>
  <c r="G15" i="9" s="1"/>
  <c r="E14" i="9"/>
  <c r="G14" i="9" s="1"/>
  <c r="F16" i="9"/>
  <c r="G16" i="9" l="1"/>
  <c r="E16" i="9"/>
</calcChain>
</file>

<file path=xl/sharedStrings.xml><?xml version="1.0" encoding="utf-8"?>
<sst xmlns="http://schemas.openxmlformats.org/spreadsheetml/2006/main" count="22" uniqueCount="22">
  <si>
    <t>Kabupaten/Kota</t>
  </si>
  <si>
    <t>Jumlah Penduduk (Jiwa)</t>
  </si>
  <si>
    <t>Produksi Jan-April (Ton)</t>
  </si>
  <si>
    <t>Konsumsi per Kapita (Gr/Hr)</t>
  </si>
  <si>
    <t>Jumlah Konsumsi (Ton/Bln)</t>
  </si>
  <si>
    <t>Jumlah Konsumsi (Ton/Thn)</t>
  </si>
  <si>
    <t>Surplus / Minus (Ton)</t>
  </si>
  <si>
    <t>Sambas</t>
  </si>
  <si>
    <t>Bengkayang</t>
  </si>
  <si>
    <t>Landak</t>
  </si>
  <si>
    <t>Mempawah</t>
  </si>
  <si>
    <t>Sanggau</t>
  </si>
  <si>
    <t>Ketapang</t>
  </si>
  <si>
    <t>Sintang</t>
  </si>
  <si>
    <t>Kapuas Hulu</t>
  </si>
  <si>
    <t>Sekadau</t>
  </si>
  <si>
    <t>Melawi</t>
  </si>
  <si>
    <t>Kayong Utara</t>
  </si>
  <si>
    <t>Kubu Raya</t>
  </si>
  <si>
    <t>Kota Pontianak</t>
  </si>
  <si>
    <t>Kota Singkawang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</si>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</sst>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4" formatCode="_(* #,##0.00_);_(* \(#,##0.00\);_(* &quot;-&quot;_);_(@_)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3" fontId="4" fillId="4" borderId="2" xfId="0" applyNumberFormat="1" applyFont="1" applyFill="1" applyBorder="1" applyAlignment="1">
      <alignment vertical="center"/>
    </xf>
    <xf numFmtId="164" fontId="4" fillId="4" borderId="3" xfId="3" applyNumberFormat="1" applyFont="1" applyFill="1" applyBorder="1" applyAlignment="1">
      <alignment vertical="center"/>
    </xf>
    <xf numFmtId="41" fontId="4" fillId="4" borderId="4" xfId="3" applyFont="1" applyFill="1" applyBorder="1" applyAlignment="1">
      <alignment vertical="center"/>
    </xf>
    <xf numFmtId="41" fontId="4" fillId="4" borderId="5" xfId="3" applyFont="1" applyFill="1" applyBorder="1" applyAlignment="1">
      <alignment vertical="center"/>
    </xf>
    <xf numFmtId="3" fontId="5" fillId="4" borderId="1" xfId="3" applyNumberFormat="1" applyFont="1" applyFill="1" applyBorder="1" applyAlignment="1">
      <alignment vertical="center"/>
    </xf>
    <xf numFmtId="3" fontId="6" fillId="4" borderId="1" xfId="3" applyNumberFormat="1" applyFont="1" applyFill="1" applyBorder="1" applyAlignment="1">
      <alignment vertical="center"/>
    </xf>
    <xf numFmtId="4" fontId="4" fillId="2" borderId="2" xfId="0" applyNumberFormat="1" applyFont="1" applyFill="1" applyBorder="1" applyAlignment="1">
      <alignment vertical="center"/>
    </xf>
  </cellXfs>
  <cellStyles count="4">
    <cellStyle name="Comma [0]" xfId="3" builtinId="6"/>
    <cellStyle name="Comma [0]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16"/>
  <sheetViews>
    <sheetView tabSelected="1" workbookViewId="0">
      <selection activeCell="E24" sqref="E24"/>
    </sheetView>
  </sheetViews>
  <sheetFormatPr defaultColWidth="9.140625" defaultRowHeight="15" x14ac:dyDescent="0.25"/>
  <cols>
    <col min="1" max="1" width="20.85546875" style="1" bestFit="1" customWidth="1"/>
    <col min="2" max="2" width="28.28515625" style="1" bestFit="1" customWidth="1"/>
    <col min="3" max="3" width="28.7109375" style="1" bestFit="1" customWidth="1"/>
    <col min="4" max="4" width="32.5703125" style="1" bestFit="1" customWidth="1"/>
    <col min="5" max="5" width="32.28515625" style="1" bestFit="1" customWidth="1"/>
    <col min="6" max="6" width="32.85546875" style="1" bestFit="1" customWidth="1"/>
    <col min="7" max="7" width="24.85546875" style="1" bestFit="1" customWidth="1"/>
    <col min="8" max="16384" width="9.140625" style="1"/>
  </cols>
  <sheetData>
    <row r="1" spans="1:7" s="2" customFormat="1" ht="15.75" x14ac:dyDescent="0.25">
      <c r="A1" s="8" t="s">
        <v>0</v>
      </c>
      <c r="B1" s="9" t="s">
        <v>2</v>
      </c>
      <c r="C1" s="9" t="s">
        <v>1</v>
      </c>
      <c r="D1" s="9" t="s">
        <v>3</v>
      </c>
      <c r="E1" s="9" t="s">
        <v>4</v>
      </c>
      <c r="F1" s="9" t="s">
        <v>5</v>
      </c>
      <c r="G1" s="9" t="s">
        <v>6</v>
      </c>
    </row>
    <row r="2" spans="1:7" ht="15.75" x14ac:dyDescent="0.25">
      <c r="A2" s="3" t="s">
        <v>7</v>
      </c>
      <c r="B2" s="10">
        <v>176.8</v>
      </c>
      <c r="C2" s="10">
        <v>535725</v>
      </c>
      <c r="D2" s="11">
        <f>(1.49*1000)/365</f>
        <v>4.0821917808219181</v>
      </c>
      <c r="E2" s="12">
        <f>C2*D2*30/1000000</f>
        <v>65.607965753424665</v>
      </c>
      <c r="F2" s="13">
        <f>C2*D2*365/1000000</f>
        <v>798.23024999999996</v>
      </c>
      <c r="G2" s="14">
        <f>B2-(E2*4)</f>
        <v>-85.631863013698649</v>
      </c>
    </row>
    <row r="3" spans="1:7" ht="15.75" x14ac:dyDescent="0.25">
      <c r="A3" s="3" t="s">
        <v>8</v>
      </c>
      <c r="B3" s="10">
        <v>82.199999999999989</v>
      </c>
      <c r="C3" s="10">
        <v>255261</v>
      </c>
      <c r="D3" s="11">
        <f t="shared" ref="D3:D15" si="0">(1.49*1000)/365</f>
        <v>4.0821917808219181</v>
      </c>
      <c r="E3" s="12">
        <f t="shared" ref="E3:E15" si="1">C3*D3*30/1000000</f>
        <v>31.260730684931509</v>
      </c>
      <c r="F3" s="13">
        <f t="shared" ref="F3:F15" si="2">C3*D3*365/1000000</f>
        <v>380.33889000000005</v>
      </c>
      <c r="G3" s="14">
        <f t="shared" ref="G3:G15" si="3">B3-(E3*4)</f>
        <v>-42.842922739726049</v>
      </c>
    </row>
    <row r="4" spans="1:7" ht="15.75" x14ac:dyDescent="0.25">
      <c r="A4" s="3" t="s">
        <v>9</v>
      </c>
      <c r="B4" s="10">
        <v>59</v>
      </c>
      <c r="C4" s="10">
        <v>377305</v>
      </c>
      <c r="D4" s="11">
        <f t="shared" si="0"/>
        <v>4.0821917808219181</v>
      </c>
      <c r="E4" s="12">
        <f t="shared" si="1"/>
        <v>46.206941095890407</v>
      </c>
      <c r="F4" s="13">
        <f t="shared" si="2"/>
        <v>562.18444999999997</v>
      </c>
      <c r="G4" s="14">
        <f t="shared" si="3"/>
        <v>-125.82776438356163</v>
      </c>
    </row>
    <row r="5" spans="1:7" ht="15.75" x14ac:dyDescent="0.25">
      <c r="A5" s="3" t="s">
        <v>10</v>
      </c>
      <c r="B5" s="10">
        <v>62.599999999999994</v>
      </c>
      <c r="C5" s="10">
        <v>264225</v>
      </c>
      <c r="D5" s="11">
        <f t="shared" si="0"/>
        <v>4.0821917808219181</v>
      </c>
      <c r="E5" s="12">
        <f t="shared" si="1"/>
        <v>32.358513698630141</v>
      </c>
      <c r="F5" s="13">
        <f t="shared" si="2"/>
        <v>393.69524999999999</v>
      </c>
      <c r="G5" s="14">
        <f t="shared" si="3"/>
        <v>-66.834054794520569</v>
      </c>
    </row>
    <row r="6" spans="1:7" ht="15.75" x14ac:dyDescent="0.25">
      <c r="A6" s="3" t="s">
        <v>11</v>
      </c>
      <c r="B6" s="10">
        <v>211.4</v>
      </c>
      <c r="C6" s="10">
        <v>470224</v>
      </c>
      <c r="D6" s="11">
        <f t="shared" si="0"/>
        <v>4.0821917808219181</v>
      </c>
      <c r="E6" s="12">
        <f t="shared" si="1"/>
        <v>57.58633643835617</v>
      </c>
      <c r="F6" s="13">
        <f t="shared" si="2"/>
        <v>700.63376000000005</v>
      </c>
      <c r="G6" s="14">
        <f t="shared" si="3"/>
        <v>-18.945345753424675</v>
      </c>
    </row>
    <row r="7" spans="1:7" ht="15.75" x14ac:dyDescent="0.25">
      <c r="A7" s="3" t="s">
        <v>12</v>
      </c>
      <c r="B7" s="10">
        <v>237.1</v>
      </c>
      <c r="C7" s="10">
        <v>512783</v>
      </c>
      <c r="D7" s="11">
        <f t="shared" si="0"/>
        <v>4.0821917808219181</v>
      </c>
      <c r="E7" s="12">
        <f t="shared" si="1"/>
        <v>62.798356438356166</v>
      </c>
      <c r="F7" s="13">
        <f t="shared" si="2"/>
        <v>764.04666999999995</v>
      </c>
      <c r="G7" s="14">
        <f t="shared" si="3"/>
        <v>-14.093425753424668</v>
      </c>
    </row>
    <row r="8" spans="1:7" ht="15.75" x14ac:dyDescent="0.25">
      <c r="A8" s="3" t="s">
        <v>13</v>
      </c>
      <c r="B8" s="10">
        <v>135.19999999999999</v>
      </c>
      <c r="C8" s="10">
        <v>418785</v>
      </c>
      <c r="D8" s="11">
        <f t="shared" si="0"/>
        <v>4.0821917808219181</v>
      </c>
      <c r="E8" s="12">
        <f t="shared" si="1"/>
        <v>51.286820547945219</v>
      </c>
      <c r="F8" s="13">
        <f t="shared" si="2"/>
        <v>623.9896500000001</v>
      </c>
      <c r="G8" s="14">
        <f t="shared" si="3"/>
        <v>-69.947282191780886</v>
      </c>
    </row>
    <row r="9" spans="1:7" ht="15.75" x14ac:dyDescent="0.25">
      <c r="A9" s="3" t="s">
        <v>14</v>
      </c>
      <c r="B9" s="10">
        <v>51.199999999999996</v>
      </c>
      <c r="C9" s="10">
        <v>263207</v>
      </c>
      <c r="D9" s="11">
        <f t="shared" si="0"/>
        <v>4.0821917808219181</v>
      </c>
      <c r="E9" s="12">
        <f t="shared" si="1"/>
        <v>32.233843561643837</v>
      </c>
      <c r="F9" s="13">
        <f t="shared" si="2"/>
        <v>392.17843000000005</v>
      </c>
      <c r="G9" s="14">
        <f t="shared" si="3"/>
        <v>-77.735374246575361</v>
      </c>
    </row>
    <row r="10" spans="1:7" ht="15.75" x14ac:dyDescent="0.25">
      <c r="A10" s="3" t="s">
        <v>15</v>
      </c>
      <c r="B10" s="10">
        <v>9.2000000000000011</v>
      </c>
      <c r="C10" s="10">
        <v>201578</v>
      </c>
      <c r="D10" s="11">
        <f t="shared" si="0"/>
        <v>4.0821917808219181</v>
      </c>
      <c r="E10" s="12">
        <f t="shared" si="1"/>
        <v>24.68640164383562</v>
      </c>
      <c r="F10" s="13">
        <f t="shared" si="2"/>
        <v>300.35122000000001</v>
      </c>
      <c r="G10" s="14">
        <f t="shared" si="3"/>
        <v>-89.545606575342475</v>
      </c>
    </row>
    <row r="11" spans="1:7" ht="15.75" x14ac:dyDescent="0.25">
      <c r="A11" s="3" t="s">
        <v>16</v>
      </c>
      <c r="B11" s="10">
        <v>92.9</v>
      </c>
      <c r="C11" s="10">
        <v>208417</v>
      </c>
      <c r="D11" s="11">
        <f t="shared" si="0"/>
        <v>4.0821917808219181</v>
      </c>
      <c r="E11" s="12">
        <f t="shared" si="1"/>
        <v>25.523944931506851</v>
      </c>
      <c r="F11" s="13">
        <f t="shared" si="2"/>
        <v>310.54133000000002</v>
      </c>
      <c r="G11" s="14">
        <f t="shared" si="3"/>
        <v>-9.1957797260273964</v>
      </c>
    </row>
    <row r="12" spans="1:7" ht="15.75" x14ac:dyDescent="0.25">
      <c r="A12" s="3" t="s">
        <v>17</v>
      </c>
      <c r="B12" s="10">
        <v>92.6</v>
      </c>
      <c r="C12" s="10">
        <v>112715</v>
      </c>
      <c r="D12" s="11">
        <f t="shared" si="0"/>
        <v>4.0821917808219181</v>
      </c>
      <c r="E12" s="12">
        <f t="shared" si="1"/>
        <v>13.803727397260275</v>
      </c>
      <c r="F12" s="13">
        <f t="shared" si="2"/>
        <v>167.94534999999999</v>
      </c>
      <c r="G12" s="15">
        <f t="shared" si="3"/>
        <v>37.385090410958895</v>
      </c>
    </row>
    <row r="13" spans="1:7" ht="15.75" x14ac:dyDescent="0.25">
      <c r="A13" s="3" t="s">
        <v>18</v>
      </c>
      <c r="B13" s="10">
        <v>134.30000000000001</v>
      </c>
      <c r="C13" s="10">
        <v>579331</v>
      </c>
      <c r="D13" s="11">
        <f t="shared" si="0"/>
        <v>4.0821917808219181</v>
      </c>
      <c r="E13" s="12">
        <f t="shared" si="1"/>
        <v>70.948207397260276</v>
      </c>
      <c r="F13" s="13">
        <f t="shared" si="2"/>
        <v>863.20318999999995</v>
      </c>
      <c r="G13" s="14">
        <f t="shared" si="3"/>
        <v>-149.49282958904109</v>
      </c>
    </row>
    <row r="14" spans="1:7" ht="15.75" x14ac:dyDescent="0.25">
      <c r="A14" s="3" t="s">
        <v>19</v>
      </c>
      <c r="B14" s="10">
        <v>40.9</v>
      </c>
      <c r="C14" s="10">
        <v>646661</v>
      </c>
      <c r="D14" s="11">
        <f t="shared" si="0"/>
        <v>4.0821917808219181</v>
      </c>
      <c r="E14" s="12">
        <f t="shared" si="1"/>
        <v>79.19382657534247</v>
      </c>
      <c r="F14" s="13">
        <f t="shared" si="2"/>
        <v>963.52489000000014</v>
      </c>
      <c r="G14" s="14">
        <f t="shared" si="3"/>
        <v>-275.8753063013699</v>
      </c>
    </row>
    <row r="15" spans="1:7" ht="15.75" x14ac:dyDescent="0.25">
      <c r="A15" s="3" t="s">
        <v>20</v>
      </c>
      <c r="B15" s="10">
        <v>11.100000000000001</v>
      </c>
      <c r="C15" s="10">
        <v>222910</v>
      </c>
      <c r="D15" s="11">
        <f t="shared" si="0"/>
        <v>4.0821917808219181</v>
      </c>
      <c r="E15" s="12">
        <f t="shared" si="1"/>
        <v>27.29884109589041</v>
      </c>
      <c r="F15" s="13">
        <f t="shared" si="2"/>
        <v>332.13589999999999</v>
      </c>
      <c r="G15" s="14">
        <f t="shared" si="3"/>
        <v>-98.095364383561645</v>
      </c>
    </row>
    <row r="16" spans="1:7" s="6" customFormat="1" ht="15.75" x14ac:dyDescent="0.25">
      <c r="A16" s="7" t="s">
        <v>21</v>
      </c>
      <c r="B16" s="4">
        <f t="shared" ref="B16" si="4">SUM(B2:B15)</f>
        <v>1396.5</v>
      </c>
      <c r="C16" s="4">
        <f>SUM(C2:C15)</f>
        <v>5069127</v>
      </c>
      <c r="D16" s="16">
        <v>4.08</v>
      </c>
      <c r="E16" s="4">
        <f>SUM(E2:E15)</f>
        <v>620.79445726027404</v>
      </c>
      <c r="F16" s="4">
        <f>SUM(F2:F15)</f>
        <v>7552.9992300000022</v>
      </c>
      <c r="G16" s="5">
        <f>SUM(G2:G15)</f>
        <v>-1086.6778290410962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PERK.KETERSEDIAAN CABE RAWIT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2020-03-24T04:38:51Z</dcterms:created>
  <dcterms:modified xsi:type="dcterms:W3CDTF">2020-03-31T06:31:08Z</dcterms:modified>
</cp:coreProperties>
</file>