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data Upload\Dinas Kesehatan 2019\"/>
    </mc:Choice>
  </mc:AlternateContent>
  <xr:revisionPtr revIDLastSave="0" documentId="8_{2F908EC3-F602-441D-A2C6-23D92190C944}" xr6:coauthVersionLast="46" xr6:coauthVersionMax="46" xr10:uidLastSave="{00000000-0000-0000-0000-000000000000}"/>
  <bookViews>
    <workbookView xWindow="-120" yWindow="-120" windowWidth="20730" windowHeight="11160" xr2:uid="{E984C64C-848D-4E18-B305-F4EC92D55053}"/>
  </bookViews>
  <sheets>
    <sheet name="7" sheetId="1" r:id="rId1"/>
  </sheets>
  <externalReferences>
    <externalReference r:id="rId2"/>
  </externalReferences>
  <definedNames>
    <definedName name="_xlnm.Print_Area" localSheetId="0">'7'!$A$1:$R$16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J15" i="1"/>
  <c r="H15" i="1"/>
  <c r="G15" i="1"/>
  <c r="M15" i="1" s="1"/>
  <c r="E15" i="1"/>
  <c r="D15" i="1"/>
  <c r="C15" i="1"/>
  <c r="Q14" i="1"/>
  <c r="P14" i="1"/>
  <c r="N14" i="1"/>
  <c r="M14" i="1"/>
  <c r="L14" i="1"/>
  <c r="R14" i="1" s="1"/>
  <c r="I14" i="1"/>
  <c r="O14" i="1" s="1"/>
  <c r="F14" i="1"/>
  <c r="Q13" i="1"/>
  <c r="P13" i="1"/>
  <c r="N13" i="1"/>
  <c r="M13" i="1"/>
  <c r="L13" i="1"/>
  <c r="I13" i="1"/>
  <c r="O13" i="1" s="1"/>
  <c r="F13" i="1"/>
  <c r="Q12" i="1"/>
  <c r="P12" i="1"/>
  <c r="N12" i="1"/>
  <c r="M12" i="1"/>
  <c r="L12" i="1"/>
  <c r="I12" i="1"/>
  <c r="F12" i="1"/>
  <c r="Q11" i="1"/>
  <c r="P11" i="1"/>
  <c r="N11" i="1"/>
  <c r="M11" i="1"/>
  <c r="L11" i="1"/>
  <c r="I11" i="1"/>
  <c r="F11" i="1"/>
  <c r="Q10" i="1"/>
  <c r="P10" i="1"/>
  <c r="N10" i="1"/>
  <c r="M10" i="1"/>
  <c r="L10" i="1"/>
  <c r="R10" i="1" s="1"/>
  <c r="I10" i="1"/>
  <c r="F10" i="1"/>
  <c r="R9" i="1"/>
  <c r="Q9" i="1"/>
  <c r="P9" i="1"/>
  <c r="O9" i="1"/>
  <c r="N9" i="1"/>
  <c r="M9" i="1"/>
  <c r="Q8" i="1"/>
  <c r="P8" i="1"/>
  <c r="N8" i="1"/>
  <c r="M8" i="1"/>
  <c r="L8" i="1"/>
  <c r="I8" i="1"/>
  <c r="F8" i="1"/>
  <c r="A3" i="1"/>
  <c r="A2" i="1"/>
  <c r="R11" i="1" l="1"/>
  <c r="F15" i="1"/>
  <c r="O12" i="1"/>
  <c r="R13" i="1"/>
  <c r="N15" i="1"/>
  <c r="I15" i="1"/>
  <c r="O15" i="1" s="1"/>
  <c r="O11" i="1"/>
  <c r="R12" i="1"/>
  <c r="P15" i="1"/>
  <c r="L15" i="1"/>
  <c r="R15" i="1" s="1"/>
  <c r="O10" i="1"/>
  <c r="Q15" i="1"/>
  <c r="O8" i="1"/>
  <c r="R8" i="1"/>
</calcChain>
</file>

<file path=xl/sharedStrings.xml><?xml version="1.0" encoding="utf-8"?>
<sst xmlns="http://schemas.openxmlformats.org/spreadsheetml/2006/main" count="32" uniqueCount="20">
  <si>
    <t>ANGKA KEMATIAN PASIEN DI RUMAH SAKIT</t>
  </si>
  <si>
    <t>NO</t>
  </si>
  <si>
    <r>
      <t>NAMA RUMAH SAKIT</t>
    </r>
    <r>
      <rPr>
        <vertAlign val="superscript"/>
        <sz val="12"/>
        <rFont val="Arial"/>
        <family val="2"/>
      </rPr>
      <t>a</t>
    </r>
  </si>
  <si>
    <t>JUMLAH             TEMPAT TIDUR</t>
  </si>
  <si>
    <t>PASIEN KELUAR                (HIDUP + MATI)</t>
  </si>
  <si>
    <t>PASIEN KELUAR MATI</t>
  </si>
  <si>
    <r>
      <t xml:space="preserve">PASIEN KELUAR MATI                 </t>
    </r>
    <r>
      <rPr>
        <sz val="11"/>
        <rFont val="Calibri"/>
        <family val="2"/>
      </rPr>
      <t>≥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48 JAM DIRAWAT</t>
    </r>
  </si>
  <si>
    <t>Gross Death Rate</t>
  </si>
  <si>
    <t>Net Death Rate</t>
  </si>
  <si>
    <t>L</t>
  </si>
  <si>
    <t>P</t>
  </si>
  <si>
    <t>L + P</t>
  </si>
  <si>
    <t>RS Dr.ABDUL AZIS</t>
  </si>
  <si>
    <t>RS TK IV DKT</t>
  </si>
  <si>
    <t>RS KUSTA ALVERNO</t>
  </si>
  <si>
    <t>RS HARAPAN BERSAMA</t>
  </si>
  <si>
    <t>RS JIWA PROV  KALBAR</t>
  </si>
  <si>
    <t>RS SANTO VINCENTIUS</t>
  </si>
  <si>
    <t>RS IBU ANAK WEMPE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</si>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</sst>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_);\(#,##0.0\)"/>
  </numFmts>
  <fonts count="13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8.8000000000000007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color theme="0" tint="-0.1499984740745262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165" fontId="1" fillId="2" borderId="7" xfId="1" applyNumberFormat="1" applyFont="1" applyFill="1" applyBorder="1" applyAlignment="1">
      <alignment vertical="center"/>
    </xf>
    <xf numFmtId="37" fontId="1" fillId="2" borderId="7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vertical="center"/>
    </xf>
    <xf numFmtId="166" fontId="10" fillId="2" borderId="7" xfId="0" applyNumberFormat="1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165" fontId="1" fillId="0" borderId="7" xfId="1" applyNumberFormat="1" applyFont="1" applyBorder="1" applyAlignment="1">
      <alignment vertical="center"/>
    </xf>
    <xf numFmtId="37" fontId="1" fillId="0" borderId="7" xfId="1" applyNumberFormat="1" applyFont="1" applyBorder="1" applyAlignment="1">
      <alignment vertical="center"/>
    </xf>
    <xf numFmtId="166" fontId="1" fillId="0" borderId="7" xfId="0" applyNumberFormat="1" applyFont="1" applyBorder="1" applyAlignment="1">
      <alignment vertical="center"/>
    </xf>
    <xf numFmtId="37" fontId="1" fillId="3" borderId="7" xfId="1" applyNumberFormat="1" applyFont="1" applyFill="1" applyBorder="1" applyAlignment="1">
      <alignment vertical="center"/>
    </xf>
    <xf numFmtId="37" fontId="1" fillId="0" borderId="7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65" fontId="11" fillId="0" borderId="12" xfId="0" applyNumberFormat="1" applyFont="1" applyBorder="1" applyAlignment="1">
      <alignment vertical="center"/>
    </xf>
    <xf numFmtId="37" fontId="12" fillId="0" borderId="12" xfId="0" applyNumberFormat="1" applyFont="1" applyBorder="1" applyAlignment="1">
      <alignment vertical="center"/>
    </xf>
    <xf numFmtId="37" fontId="11" fillId="0" borderId="12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center"/>
    </xf>
    <xf numFmtId="166" fontId="11" fillId="0" borderId="13" xfId="0" applyNumberFormat="1" applyFont="1" applyBorder="1" applyAlignment="1">
      <alignment vertical="center"/>
    </xf>
    <xf numFmtId="166" fontId="11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data%20Upload/1.TABEL%20PROFIL%202019%20(2%20Mar%20)%20oke%20r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A5" t="str">
            <v>KOTA SINGKAWANG</v>
          </cell>
        </row>
        <row r="6">
          <cell r="A6" t="str">
            <v>TAHUN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CE6CB-CA2A-490A-9566-0E9AFD62B756}">
  <sheetPr>
    <tabColor rgb="FF7030A0"/>
  </sheetPr>
  <dimension ref="A1:R16"/>
  <sheetViews>
    <sheetView tabSelected="1" view="pageBreakPreview" zoomScale="85" zoomScaleNormal="80" zoomScaleSheetLayoutView="85" workbookViewId="0">
      <selection sqref="A1:R1"/>
    </sheetView>
  </sheetViews>
  <sheetFormatPr defaultColWidth="9.140625" defaultRowHeight="15" x14ac:dyDescent="0.2"/>
  <cols>
    <col min="1" max="1" width="4.28515625" style="1" customWidth="1"/>
    <col min="2" max="2" width="27" style="1" customWidth="1"/>
    <col min="3" max="3" width="11" style="1" customWidth="1"/>
    <col min="4" max="5" width="7.5703125" style="1" customWidth="1"/>
    <col min="6" max="6" width="8.42578125" style="1" customWidth="1"/>
    <col min="7" max="8" width="7.5703125" style="1" customWidth="1"/>
    <col min="9" max="9" width="8.42578125" style="1" customWidth="1"/>
    <col min="10" max="11" width="7.5703125" style="1" customWidth="1"/>
    <col min="12" max="12" width="8.42578125" style="1" customWidth="1"/>
    <col min="13" max="14" width="8" style="1" bestFit="1" customWidth="1"/>
    <col min="15" max="15" width="8.42578125" style="1" customWidth="1"/>
    <col min="16" max="17" width="8" style="1" bestFit="1" customWidth="1"/>
    <col min="18" max="18" width="8.42578125" style="1" customWidth="1"/>
    <col min="19" max="16384" width="9.140625" style="1"/>
  </cols>
  <sheetData>
    <row r="1" spans="1:18" s="3" customFormat="1" ht="16.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6.5" x14ac:dyDescent="0.2">
      <c r="A2" s="4" t="str">
        <f>'[1]1'!A5</f>
        <v>KOTA SINGKAWANG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3" customFormat="1" ht="16.5" x14ac:dyDescent="0.2">
      <c r="A3" s="4" t="str">
        <f>'[1]1'!A6</f>
        <v>TAHUN 2019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.75" thickBot="1" x14ac:dyDescent="0.25">
      <c r="K4" s="5"/>
      <c r="L4" s="5"/>
    </row>
    <row r="5" spans="1:18" ht="58.15" customHeight="1" x14ac:dyDescent="0.2">
      <c r="A5" s="6" t="s">
        <v>1</v>
      </c>
      <c r="B5" s="7" t="s">
        <v>2</v>
      </c>
      <c r="C5" s="7" t="s">
        <v>3</v>
      </c>
      <c r="D5" s="8" t="s">
        <v>4</v>
      </c>
      <c r="E5" s="8"/>
      <c r="F5" s="8"/>
      <c r="G5" s="8" t="s">
        <v>5</v>
      </c>
      <c r="H5" s="8"/>
      <c r="I5" s="8"/>
      <c r="J5" s="8" t="s">
        <v>6</v>
      </c>
      <c r="K5" s="8"/>
      <c r="L5" s="8"/>
      <c r="M5" s="9" t="s">
        <v>7</v>
      </c>
      <c r="N5" s="10"/>
      <c r="O5" s="10"/>
      <c r="P5" s="9" t="s">
        <v>8</v>
      </c>
      <c r="Q5" s="11"/>
      <c r="R5" s="10"/>
    </row>
    <row r="6" spans="1:18" ht="26.45" customHeight="1" x14ac:dyDescent="0.2">
      <c r="A6" s="12"/>
      <c r="B6" s="13"/>
      <c r="C6" s="13"/>
      <c r="D6" s="14" t="s">
        <v>9</v>
      </c>
      <c r="E6" s="15" t="s">
        <v>10</v>
      </c>
      <c r="F6" s="15" t="s">
        <v>11</v>
      </c>
      <c r="G6" s="14" t="s">
        <v>9</v>
      </c>
      <c r="H6" s="15" t="s">
        <v>10</v>
      </c>
      <c r="I6" s="15" t="s">
        <v>11</v>
      </c>
      <c r="J6" s="14" t="s">
        <v>9</v>
      </c>
      <c r="K6" s="15" t="s">
        <v>10</v>
      </c>
      <c r="L6" s="15" t="s">
        <v>11</v>
      </c>
      <c r="M6" s="14" t="s">
        <v>9</v>
      </c>
      <c r="N6" s="15" t="s">
        <v>10</v>
      </c>
      <c r="O6" s="16" t="s">
        <v>11</v>
      </c>
      <c r="P6" s="14" t="s">
        <v>9</v>
      </c>
      <c r="Q6" s="15" t="s">
        <v>10</v>
      </c>
      <c r="R6" s="15" t="s">
        <v>11</v>
      </c>
    </row>
    <row r="7" spans="1:18" ht="16.149999999999999" customHeight="1" x14ac:dyDescent="0.2">
      <c r="A7" s="17">
        <v>1</v>
      </c>
      <c r="B7" s="18">
        <v>2</v>
      </c>
      <c r="C7" s="17">
        <v>3</v>
      </c>
      <c r="D7" s="18">
        <v>4</v>
      </c>
      <c r="E7" s="17">
        <v>5</v>
      </c>
      <c r="F7" s="18">
        <v>6</v>
      </c>
      <c r="G7" s="17">
        <v>7</v>
      </c>
      <c r="H7" s="18">
        <v>8</v>
      </c>
      <c r="I7" s="17">
        <v>9</v>
      </c>
      <c r="J7" s="18">
        <v>10</v>
      </c>
      <c r="K7" s="17">
        <v>11</v>
      </c>
      <c r="L7" s="18">
        <v>12</v>
      </c>
      <c r="M7" s="17">
        <v>13</v>
      </c>
      <c r="N7" s="18">
        <v>14</v>
      </c>
      <c r="O7" s="17">
        <v>15</v>
      </c>
      <c r="P7" s="18">
        <v>16</v>
      </c>
      <c r="Q7" s="17">
        <v>17</v>
      </c>
      <c r="R7" s="17">
        <v>18</v>
      </c>
    </row>
    <row r="8" spans="1:18" ht="36.6" customHeight="1" x14ac:dyDescent="0.2">
      <c r="A8" s="19">
        <v>1</v>
      </c>
      <c r="B8" s="20" t="s">
        <v>12</v>
      </c>
      <c r="C8" s="21">
        <v>281</v>
      </c>
      <c r="D8" s="22">
        <v>5776</v>
      </c>
      <c r="E8" s="22">
        <v>6235</v>
      </c>
      <c r="F8" s="22">
        <f t="shared" ref="F8:F14" si="0">SUM(D8:E8)</f>
        <v>12011</v>
      </c>
      <c r="G8" s="22">
        <v>513</v>
      </c>
      <c r="H8" s="22">
        <v>370</v>
      </c>
      <c r="I8" s="22">
        <f t="shared" ref="I8:I14" si="1">SUM(G8:H8)</f>
        <v>883</v>
      </c>
      <c r="J8" s="22">
        <v>331</v>
      </c>
      <c r="K8" s="22">
        <v>238</v>
      </c>
      <c r="L8" s="22">
        <f>SUM(J8:K8)</f>
        <v>569</v>
      </c>
      <c r="M8" s="23">
        <f>G8/D8*1000</f>
        <v>88.815789473684205</v>
      </c>
      <c r="N8" s="23">
        <f>H8/E8*1000</f>
        <v>59.342421812349642</v>
      </c>
      <c r="O8" s="23">
        <f>I8/F8*1000</f>
        <v>73.515943718258256</v>
      </c>
      <c r="P8" s="23">
        <f>J8/D8*1000</f>
        <v>57.306094182825483</v>
      </c>
      <c r="Q8" s="23">
        <f>K8/E8*1000</f>
        <v>38.171611868484362</v>
      </c>
      <c r="R8" s="23">
        <f>L8/F8*1000</f>
        <v>47.373241195570728</v>
      </c>
    </row>
    <row r="9" spans="1:18" ht="36.6" customHeight="1" x14ac:dyDescent="0.2">
      <c r="A9" s="19">
        <v>2</v>
      </c>
      <c r="B9" s="20" t="s">
        <v>13</v>
      </c>
      <c r="C9" s="21">
        <v>70</v>
      </c>
      <c r="D9" s="22"/>
      <c r="E9" s="22"/>
      <c r="F9" s="22">
        <v>4373</v>
      </c>
      <c r="G9" s="22"/>
      <c r="H9" s="22"/>
      <c r="I9" s="22">
        <v>34</v>
      </c>
      <c r="J9" s="22"/>
      <c r="K9" s="22"/>
      <c r="L9" s="22">
        <v>34</v>
      </c>
      <c r="M9" s="24" t="e">
        <f t="shared" ref="M9:O14" si="2">G9/D9*1000</f>
        <v>#DIV/0!</v>
      </c>
      <c r="N9" s="24" t="e">
        <f t="shared" si="2"/>
        <v>#DIV/0!</v>
      </c>
      <c r="O9" s="23">
        <f t="shared" si="2"/>
        <v>7.774982849302539</v>
      </c>
      <c r="P9" s="24" t="e">
        <f t="shared" ref="P9:R14" si="3">J9/D9*1000</f>
        <v>#DIV/0!</v>
      </c>
      <c r="Q9" s="24" t="e">
        <f t="shared" si="3"/>
        <v>#DIV/0!</v>
      </c>
      <c r="R9" s="23">
        <f t="shared" si="3"/>
        <v>7.774982849302539</v>
      </c>
    </row>
    <row r="10" spans="1:18" ht="36.6" customHeight="1" x14ac:dyDescent="0.2">
      <c r="A10" s="14">
        <v>3</v>
      </c>
      <c r="B10" s="25" t="s">
        <v>14</v>
      </c>
      <c r="C10" s="26">
        <v>50</v>
      </c>
      <c r="D10" s="27">
        <v>19</v>
      </c>
      <c r="E10" s="27">
        <v>7</v>
      </c>
      <c r="F10" s="27">
        <f t="shared" si="0"/>
        <v>26</v>
      </c>
      <c r="G10" s="27">
        <v>1</v>
      </c>
      <c r="H10" s="27">
        <v>1</v>
      </c>
      <c r="I10" s="27">
        <f t="shared" si="1"/>
        <v>2</v>
      </c>
      <c r="J10" s="27">
        <v>1</v>
      </c>
      <c r="K10" s="27">
        <v>1</v>
      </c>
      <c r="L10" s="27">
        <f>SUM(J10:K10)</f>
        <v>2</v>
      </c>
      <c r="M10" s="28">
        <f t="shared" si="2"/>
        <v>52.631578947368418</v>
      </c>
      <c r="N10" s="28">
        <f t="shared" si="2"/>
        <v>142.85714285714286</v>
      </c>
      <c r="O10" s="28">
        <f t="shared" si="2"/>
        <v>76.923076923076934</v>
      </c>
      <c r="P10" s="28">
        <f t="shared" si="3"/>
        <v>52.631578947368418</v>
      </c>
      <c r="Q10" s="28">
        <f t="shared" si="3"/>
        <v>142.85714285714286</v>
      </c>
      <c r="R10" s="28">
        <f t="shared" si="3"/>
        <v>76.923076923076934</v>
      </c>
    </row>
    <row r="11" spans="1:18" ht="36.6" customHeight="1" x14ac:dyDescent="0.2">
      <c r="A11" s="14">
        <v>4</v>
      </c>
      <c r="B11" s="25" t="s">
        <v>15</v>
      </c>
      <c r="C11" s="26">
        <v>166</v>
      </c>
      <c r="D11" s="27">
        <v>1140</v>
      </c>
      <c r="E11" s="27">
        <v>6739</v>
      </c>
      <c r="F11" s="29">
        <f t="shared" si="0"/>
        <v>7879</v>
      </c>
      <c r="G11" s="27">
        <v>131</v>
      </c>
      <c r="H11" s="27">
        <v>123</v>
      </c>
      <c r="I11" s="27">
        <f t="shared" si="1"/>
        <v>254</v>
      </c>
      <c r="J11" s="27">
        <v>51</v>
      </c>
      <c r="K11" s="27">
        <v>56</v>
      </c>
      <c r="L11" s="27">
        <f>SUM(J11:K11)</f>
        <v>107</v>
      </c>
      <c r="M11" s="28">
        <f>G11/D11*1000</f>
        <v>114.91228070175438</v>
      </c>
      <c r="N11" s="28">
        <f t="shared" si="2"/>
        <v>18.251966167087105</v>
      </c>
      <c r="O11" s="28">
        <f t="shared" si="2"/>
        <v>32.237593603249138</v>
      </c>
      <c r="P11" s="28">
        <f t="shared" si="3"/>
        <v>44.736842105263158</v>
      </c>
      <c r="Q11" s="28">
        <f t="shared" si="3"/>
        <v>8.3098382549339664</v>
      </c>
      <c r="R11" s="28">
        <f t="shared" si="3"/>
        <v>13.58040360451834</v>
      </c>
    </row>
    <row r="12" spans="1:18" ht="36.6" customHeight="1" x14ac:dyDescent="0.2">
      <c r="A12" s="19">
        <v>5</v>
      </c>
      <c r="B12" s="20" t="s">
        <v>16</v>
      </c>
      <c r="C12" s="21">
        <v>560</v>
      </c>
      <c r="D12" s="22">
        <v>1061</v>
      </c>
      <c r="E12" s="22">
        <v>327</v>
      </c>
      <c r="F12" s="22">
        <f t="shared" si="0"/>
        <v>1388</v>
      </c>
      <c r="G12" s="22">
        <v>10</v>
      </c>
      <c r="H12" s="22">
        <v>0</v>
      </c>
      <c r="I12" s="22">
        <f t="shared" si="1"/>
        <v>10</v>
      </c>
      <c r="J12" s="22">
        <v>8</v>
      </c>
      <c r="K12" s="22">
        <v>0</v>
      </c>
      <c r="L12" s="22">
        <f>SUM(J12:K12)</f>
        <v>8</v>
      </c>
      <c r="M12" s="23">
        <f t="shared" si="2"/>
        <v>9.4250706880301589</v>
      </c>
      <c r="N12" s="23">
        <f t="shared" si="2"/>
        <v>0</v>
      </c>
      <c r="O12" s="23">
        <f t="shared" si="2"/>
        <v>7.2046109510086449</v>
      </c>
      <c r="P12" s="23">
        <f t="shared" si="3"/>
        <v>7.5400565504241284</v>
      </c>
      <c r="Q12" s="23">
        <f t="shared" si="3"/>
        <v>0</v>
      </c>
      <c r="R12" s="23">
        <f>L12/F12*1000</f>
        <v>5.7636887608069163</v>
      </c>
    </row>
    <row r="13" spans="1:18" ht="36.6" customHeight="1" x14ac:dyDescent="0.2">
      <c r="A13" s="19">
        <v>6</v>
      </c>
      <c r="B13" s="20" t="s">
        <v>17</v>
      </c>
      <c r="C13" s="21">
        <v>150</v>
      </c>
      <c r="D13" s="22">
        <v>3974</v>
      </c>
      <c r="E13" s="22">
        <v>4326</v>
      </c>
      <c r="F13" s="22">
        <f t="shared" si="0"/>
        <v>8300</v>
      </c>
      <c r="G13" s="22">
        <v>489</v>
      </c>
      <c r="H13" s="22">
        <v>461</v>
      </c>
      <c r="I13" s="22">
        <f t="shared" si="1"/>
        <v>950</v>
      </c>
      <c r="J13" s="22">
        <v>412</v>
      </c>
      <c r="K13" s="22">
        <v>416</v>
      </c>
      <c r="L13" s="22">
        <f>SUM(J13:K13)</f>
        <v>828</v>
      </c>
      <c r="M13" s="23">
        <f t="shared" si="2"/>
        <v>123.04982385505788</v>
      </c>
      <c r="N13" s="23">
        <f t="shared" si="2"/>
        <v>106.56495607951919</v>
      </c>
      <c r="O13" s="23">
        <f t="shared" si="2"/>
        <v>114.4578313253012</v>
      </c>
      <c r="P13" s="23">
        <f t="shared" si="3"/>
        <v>103.67388022143935</v>
      </c>
      <c r="Q13" s="23">
        <f t="shared" si="3"/>
        <v>96.162736939435973</v>
      </c>
      <c r="R13" s="23">
        <f t="shared" si="3"/>
        <v>99.759036144578317</v>
      </c>
    </row>
    <row r="14" spans="1:18" ht="36.6" customHeight="1" x14ac:dyDescent="0.2">
      <c r="A14" s="14">
        <v>7</v>
      </c>
      <c r="B14" s="25" t="s">
        <v>18</v>
      </c>
      <c r="C14" s="26">
        <v>22</v>
      </c>
      <c r="D14" s="27">
        <v>207</v>
      </c>
      <c r="E14" s="27">
        <v>1087</v>
      </c>
      <c r="F14" s="27">
        <f t="shared" si="0"/>
        <v>1294</v>
      </c>
      <c r="G14" s="27">
        <v>0</v>
      </c>
      <c r="H14" s="27">
        <v>0</v>
      </c>
      <c r="I14" s="27">
        <f t="shared" si="1"/>
        <v>0</v>
      </c>
      <c r="J14" s="27">
        <v>0</v>
      </c>
      <c r="K14" s="27">
        <v>0</v>
      </c>
      <c r="L14" s="27">
        <f>SUM(J14:K14)</f>
        <v>0</v>
      </c>
      <c r="M14" s="30">
        <f t="shared" si="2"/>
        <v>0</v>
      </c>
      <c r="N14" s="30">
        <f t="shared" si="2"/>
        <v>0</v>
      </c>
      <c r="O14" s="30">
        <f t="shared" si="2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</row>
    <row r="15" spans="1:18" ht="36.6" customHeight="1" thickBot="1" x14ac:dyDescent="0.25">
      <c r="A15" s="31" t="s">
        <v>19</v>
      </c>
      <c r="B15" s="32"/>
      <c r="C15" s="33">
        <f t="shared" ref="C15:L15" si="4">SUM(C8:C14)</f>
        <v>1299</v>
      </c>
      <c r="D15" s="34">
        <f t="shared" si="4"/>
        <v>12177</v>
      </c>
      <c r="E15" s="34">
        <f t="shared" si="4"/>
        <v>18721</v>
      </c>
      <c r="F15" s="35">
        <f t="shared" si="4"/>
        <v>35271</v>
      </c>
      <c r="G15" s="34">
        <f t="shared" si="4"/>
        <v>1144</v>
      </c>
      <c r="H15" s="34">
        <f t="shared" si="4"/>
        <v>955</v>
      </c>
      <c r="I15" s="35">
        <f t="shared" si="4"/>
        <v>2133</v>
      </c>
      <c r="J15" s="34">
        <f t="shared" si="4"/>
        <v>803</v>
      </c>
      <c r="K15" s="34">
        <f t="shared" si="4"/>
        <v>711</v>
      </c>
      <c r="L15" s="35">
        <f t="shared" si="4"/>
        <v>1548</v>
      </c>
      <c r="M15" s="36">
        <f>G15/D15*1000</f>
        <v>93.947606142728091</v>
      </c>
      <c r="N15" s="36">
        <f>H15/E15*1000</f>
        <v>51.012232252550611</v>
      </c>
      <c r="O15" s="37">
        <f>I15/F15*1000</f>
        <v>60.474610870119925</v>
      </c>
      <c r="P15" s="36">
        <f>J15/D15*1000</f>
        <v>65.943992773261058</v>
      </c>
      <c r="Q15" s="36">
        <f>K15/E15*1000</f>
        <v>37.978740451898936</v>
      </c>
      <c r="R15" s="38">
        <f>L15/F15*1000</f>
        <v>43.888747129369733</v>
      </c>
    </row>
    <row r="16" spans="1:18" x14ac:dyDescent="0.2">
      <c r="A16" s="39"/>
      <c r="B16" s="39"/>
    </row>
  </sheetData>
  <mergeCells count="12">
    <mergeCell ref="P5:R5"/>
    <mergeCell ref="A15:B15"/>
    <mergeCell ref="A1:R1"/>
    <mergeCell ref="A2:R2"/>
    <mergeCell ref="A3:R3"/>
    <mergeCell ref="A5:A6"/>
    <mergeCell ref="B5:B6"/>
    <mergeCell ref="C5:C6"/>
    <mergeCell ref="D5:F5"/>
    <mergeCell ref="G5:I5"/>
    <mergeCell ref="J5:L5"/>
    <mergeCell ref="M5:O5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Statistik-Persandian</dc:creator>
  <cp:lastModifiedBy>Statistik-Persandian</cp:lastModifiedBy>
  <dcterms:created xsi:type="dcterms:W3CDTF">2021-02-24T03:46:30Z</dcterms:created>
  <dcterms:modified xsi:type="dcterms:W3CDTF">2021-02-24T03:49:32Z</dcterms:modified>
</cp:coreProperties>
</file>